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2023 год\корректировка\"/>
    </mc:Choice>
  </mc:AlternateContent>
  <xr:revisionPtr revIDLastSave="0" documentId="13_ncr:1_{CDE0CEE3-880B-4C7F-92CA-FA6C0997362A}" xr6:coauthVersionLast="47" xr6:coauthVersionMax="47" xr10:uidLastSave="{00000000-0000-0000-0000-000000000000}"/>
  <bookViews>
    <workbookView xWindow="-120" yWindow="-120" windowWidth="21240" windowHeight="15390" xr2:uid="{00000000-000D-0000-FFFF-FFFF00000000}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Прогр.'!$A$1:$L$108</definedName>
  </definedNames>
  <calcPr calcId="181029"/>
</workbook>
</file>

<file path=xl/calcChain.xml><?xml version="1.0" encoding="utf-8"?>
<calcChain xmlns="http://schemas.openxmlformats.org/spreadsheetml/2006/main">
  <c r="I99" i="1" l="1"/>
  <c r="I96" i="1" s="1"/>
  <c r="I22" i="1"/>
  <c r="I77" i="1"/>
  <c r="K100" i="1"/>
  <c r="K99" i="1"/>
  <c r="K98" i="1"/>
  <c r="K97" i="1"/>
  <c r="J100" i="1"/>
  <c r="J99" i="1"/>
  <c r="J98" i="1"/>
  <c r="J97" i="1"/>
  <c r="I100" i="1"/>
  <c r="I98" i="1"/>
  <c r="I97" i="1"/>
  <c r="H99" i="1"/>
  <c r="H100" i="1"/>
  <c r="H98" i="1"/>
  <c r="H97" i="1"/>
  <c r="G20" i="1"/>
  <c r="G21" i="1"/>
  <c r="G23" i="1"/>
  <c r="G22" i="1"/>
  <c r="K23" i="1"/>
  <c r="K22" i="1"/>
  <c r="K21" i="1"/>
  <c r="K20" i="1"/>
  <c r="J23" i="1"/>
  <c r="J22" i="1"/>
  <c r="J21" i="1"/>
  <c r="J20" i="1"/>
  <c r="I23" i="1"/>
  <c r="I21" i="1"/>
  <c r="I20" i="1"/>
  <c r="H23" i="1"/>
  <c r="H22" i="1"/>
  <c r="H21" i="1"/>
  <c r="H20" i="1"/>
  <c r="K32" i="1"/>
  <c r="J30" i="1"/>
  <c r="J31" i="1"/>
  <c r="J32" i="1"/>
  <c r="J34" i="1"/>
  <c r="I73" i="1"/>
  <c r="I67" i="1"/>
  <c r="I66" i="1"/>
  <c r="I65" i="1"/>
  <c r="I69" i="1"/>
  <c r="I64" i="1" l="1"/>
  <c r="J29" i="1"/>
  <c r="I30" i="1"/>
  <c r="H59" i="1" l="1"/>
  <c r="H34" i="1"/>
  <c r="H66" i="1" l="1"/>
  <c r="H77" i="1"/>
  <c r="H79" i="1"/>
  <c r="H54" i="1"/>
  <c r="H44" i="1"/>
  <c r="G82" i="1"/>
  <c r="I24" i="1"/>
  <c r="J59" i="1"/>
  <c r="J24" i="1"/>
  <c r="H42" i="1"/>
  <c r="H49" i="1"/>
  <c r="K42" i="1"/>
  <c r="J44" i="1"/>
  <c r="J42" i="1" s="1"/>
  <c r="J39" i="1" s="1"/>
  <c r="K44" i="1"/>
  <c r="I42" i="1"/>
  <c r="J54" i="1"/>
  <c r="H24" i="1"/>
  <c r="G47" i="1"/>
  <c r="G52" i="1"/>
  <c r="H87" i="1"/>
  <c r="K59" i="1"/>
  <c r="I59" i="1"/>
  <c r="K49" i="1"/>
  <c r="J49" i="1"/>
  <c r="K24" i="1"/>
  <c r="I44" i="1"/>
  <c r="G44" i="1" l="1"/>
  <c r="J19" i="1"/>
  <c r="I87" i="1"/>
  <c r="K88" i="1" l="1"/>
  <c r="K87" i="1"/>
  <c r="K86" i="1"/>
  <c r="K85" i="1"/>
  <c r="J88" i="1"/>
  <c r="J87" i="1"/>
  <c r="J86" i="1"/>
  <c r="J85" i="1"/>
  <c r="I88" i="1"/>
  <c r="G87" i="1"/>
  <c r="I86" i="1"/>
  <c r="I85" i="1"/>
  <c r="H88" i="1"/>
  <c r="G88" i="1" s="1"/>
  <c r="H86" i="1"/>
  <c r="H85" i="1"/>
  <c r="G93" i="1"/>
  <c r="G92" i="1"/>
  <c r="G91" i="1"/>
  <c r="G90" i="1"/>
  <c r="K89" i="1"/>
  <c r="J89" i="1"/>
  <c r="I89" i="1"/>
  <c r="H89" i="1"/>
  <c r="G86" i="1" l="1"/>
  <c r="I84" i="1"/>
  <c r="K84" i="1"/>
  <c r="G89" i="1"/>
  <c r="H84" i="1"/>
  <c r="J84" i="1"/>
  <c r="G85" i="1"/>
  <c r="H31" i="1"/>
  <c r="K74" i="1"/>
  <c r="J74" i="1"/>
  <c r="I74" i="1"/>
  <c r="H74" i="1"/>
  <c r="G78" i="1"/>
  <c r="G77" i="1"/>
  <c r="G76" i="1"/>
  <c r="G75" i="1"/>
  <c r="K79" i="1"/>
  <c r="I79" i="1"/>
  <c r="G83" i="1"/>
  <c r="G81" i="1"/>
  <c r="G80" i="1"/>
  <c r="H30" i="1"/>
  <c r="G25" i="1"/>
  <c r="G71" i="1"/>
  <c r="K43" i="1"/>
  <c r="K41" i="1"/>
  <c r="K40" i="1"/>
  <c r="K34" i="1"/>
  <c r="K33" i="1"/>
  <c r="K31" i="1"/>
  <c r="K30" i="1"/>
  <c r="I43" i="1"/>
  <c r="I41" i="1"/>
  <c r="I40" i="1"/>
  <c r="I33" i="1"/>
  <c r="I32" i="1"/>
  <c r="I31" i="1"/>
  <c r="H68" i="1"/>
  <c r="H67" i="1"/>
  <c r="H65" i="1"/>
  <c r="H43" i="1"/>
  <c r="H41" i="1"/>
  <c r="H40" i="1"/>
  <c r="H33" i="1"/>
  <c r="H32" i="1"/>
  <c r="H39" i="1" l="1"/>
  <c r="H29" i="1"/>
  <c r="H19" i="1"/>
  <c r="J96" i="1"/>
  <c r="G84" i="1"/>
  <c r="G74" i="1"/>
  <c r="G79" i="1"/>
  <c r="K54" i="1"/>
  <c r="I54" i="1"/>
  <c r="H96" i="1" l="1"/>
  <c r="G97" i="1"/>
  <c r="G54" i="1"/>
  <c r="K96" i="1"/>
  <c r="G98" i="1"/>
  <c r="G99" i="1"/>
  <c r="G100" i="1"/>
  <c r="H69" i="1"/>
  <c r="G69" i="1" s="1"/>
  <c r="G96" i="1" l="1"/>
  <c r="G70" i="1"/>
  <c r="G72" i="1"/>
  <c r="G73" i="1"/>
  <c r="G60" i="1"/>
  <c r="G61" i="1"/>
  <c r="G63" i="1"/>
  <c r="G55" i="1"/>
  <c r="G56" i="1"/>
  <c r="G58" i="1"/>
  <c r="G50" i="1"/>
  <c r="G51" i="1"/>
  <c r="G53" i="1"/>
  <c r="G45" i="1"/>
  <c r="G46" i="1"/>
  <c r="G48" i="1"/>
  <c r="G35" i="1"/>
  <c r="G30" i="1" s="1"/>
  <c r="G36" i="1"/>
  <c r="G31" i="1" s="1"/>
  <c r="G37" i="1"/>
  <c r="G32" i="1" s="1"/>
  <c r="G38" i="1"/>
  <c r="G33" i="1" s="1"/>
  <c r="G26" i="1"/>
  <c r="G27" i="1"/>
  <c r="G28" i="1"/>
  <c r="G57" i="1"/>
  <c r="G62" i="1"/>
  <c r="G41" i="1" l="1"/>
  <c r="G42" i="1"/>
  <c r="G29" i="1"/>
  <c r="G40" i="1"/>
  <c r="I49" i="1"/>
  <c r="I34" i="1"/>
  <c r="G19" i="1" l="1"/>
  <c r="K29" i="1"/>
  <c r="I29" i="1"/>
  <c r="I19" i="1"/>
  <c r="I39" i="1"/>
  <c r="K19" i="1"/>
  <c r="K39" i="1"/>
  <c r="G39" i="1" l="1"/>
  <c r="G68" i="1"/>
  <c r="G67" i="1" l="1"/>
  <c r="H64" i="1" l="1"/>
  <c r="G66" i="1" l="1"/>
  <c r="G65" i="1"/>
  <c r="G64" i="1" l="1"/>
  <c r="G49" i="1" l="1"/>
  <c r="G59" i="1"/>
  <c r="G24" i="1"/>
  <c r="G34" i="1"/>
  <c r="G43" i="1" l="1"/>
</calcChain>
</file>

<file path=xl/sharedStrings.xml><?xml version="1.0" encoding="utf-8"?>
<sst xmlns="http://schemas.openxmlformats.org/spreadsheetml/2006/main" count="163" uniqueCount="77">
  <si>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</si>
  <si>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</si>
  <si>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</si>
  <si>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</si>
  <si>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</si>
  <si>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</si>
  <si>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</si>
  <si>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</si>
  <si>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</si>
  <si>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</si>
  <si>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</si>
  <si>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</si>
  <si>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</si>
  <si>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</si>
  <si>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</si>
  <si>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</si>
  <si>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</si>
  <si>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</si>
  <si>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</si>
  <si>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</si>
  <si>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</si>
  <si>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</si>
  <si>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</si>
  <si>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</si>
  <si>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</si>
  <si>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</si>
  <si>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</si>
  <si>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</si>
  <si>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</si>
  <si>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</si>
  <si>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</si>
  <si>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</si>
  <si>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</si>
  <si>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</si>
  <si>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</si>
  <si>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</si>
  <si>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</si>
  <si>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</si>
  <si>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</si>
  <si>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</si>
  <si>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</si>
  <si>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</si>
  <si>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</si>
  <si>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</si>
  <si>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</si>
  <si>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</si>
  <si>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</si>
  <si>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</si>
  <si>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</si>
  <si>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</si>
  <si>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</si>
  <si>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</si>
  <si>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</si>
  <si>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</si>
  <si>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</si>
  <si>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</si>
  <si>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</si>
  <si>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</si>
  <si>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</si>
  <si>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</si>
  <si>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</si>
  <si>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</si>
  <si>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</si>
  <si>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</si>
  <si>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</si>
  <si>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</si>
  <si>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</si>
  <si>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</si>
  <si>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</si>
  <si>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  постановлению администрации города Евпатории Республики Крым</t>
  </si>
  <si>
    <t>от____________№___________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</si>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</sst>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3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49" fontId="5" fillId="2" borderId="0" xfId="0" applyNumberFormat="1" applyFont="1" applyFill="1"/>
    <xf numFmtId="164" fontId="4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16"/>
  <sheetViews>
    <sheetView tabSelected="1" view="pageBreakPreview" topLeftCell="B49" zoomScale="46" zoomScaleNormal="40" zoomScaleSheetLayoutView="46" workbookViewId="0">
      <selection activeCell="AB57" sqref="AB57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4.28515625" style="22" customWidth="1"/>
    <col min="7" max="7" width="34.28515625" style="12" customWidth="1"/>
    <col min="8" max="8" width="24.85546875" style="12" customWidth="1"/>
    <col min="9" max="9" width="28.85546875" style="37" customWidth="1"/>
    <col min="10" max="10" width="24.85546875" style="37" customWidth="1"/>
    <col min="11" max="11" width="31" style="38" customWidth="1"/>
    <col min="12" max="12" width="0.28515625" style="13" customWidth="1"/>
    <col min="13" max="14" width="25.28515625" style="13" hidden="1" customWidth="1"/>
    <col min="15" max="15" width="26" style="28" hidden="1" customWidth="1"/>
    <col min="16" max="16" width="27.42578125" style="3" hidden="1" customWidth="1"/>
    <col min="17" max="17" width="52.140625" style="3" hidden="1" customWidth="1"/>
    <col min="18" max="19" width="27.42578125" style="3" hidden="1" customWidth="1"/>
    <col min="20" max="22" width="9.140625" style="1" hidden="1" customWidth="1"/>
    <col min="23" max="23" width="9.140625" style="1"/>
    <col min="24" max="24" width="27" style="1" bestFit="1" customWidth="1"/>
    <col min="25" max="25" width="9.140625" style="1"/>
    <col min="26" max="26" width="32" style="1" customWidth="1"/>
    <col min="27" max="16384" width="9.140625" style="1"/>
  </cols>
  <sheetData>
    <row r="1" spans="2:19" ht="27" customHeight="1" x14ac:dyDescent="0.3">
      <c r="B1" s="42"/>
      <c r="C1" s="43"/>
      <c r="D1" s="44"/>
      <c r="E1" s="6"/>
      <c r="F1" s="45"/>
      <c r="G1" s="6"/>
      <c r="H1" s="6" t="s">
        <v>10</v>
      </c>
      <c r="I1" s="6"/>
      <c r="J1" s="6"/>
      <c r="K1" s="6"/>
      <c r="L1" s="5"/>
      <c r="M1" s="46"/>
      <c r="N1" s="5"/>
      <c r="O1" s="47"/>
      <c r="P1" s="5"/>
      <c r="Q1" s="5"/>
      <c r="R1" s="5"/>
      <c r="S1" s="5"/>
    </row>
    <row r="2" spans="2:19" ht="27" customHeight="1" x14ac:dyDescent="0.3">
      <c r="B2" s="42"/>
      <c r="C2" s="43"/>
      <c r="D2" s="44"/>
      <c r="E2" s="6"/>
      <c r="F2" s="45"/>
      <c r="G2" s="44"/>
      <c r="H2" s="6" t="s">
        <v>69</v>
      </c>
      <c r="I2" s="6"/>
      <c r="J2" s="6"/>
      <c r="K2" s="6"/>
      <c r="L2" s="5"/>
      <c r="M2" s="46"/>
      <c r="N2" s="5"/>
      <c r="O2" s="47"/>
      <c r="P2" s="5"/>
      <c r="Q2" s="5"/>
      <c r="R2" s="5"/>
      <c r="S2" s="5"/>
    </row>
    <row r="3" spans="2:19" ht="27" customHeight="1" x14ac:dyDescent="0.3">
      <c r="B3" s="42"/>
      <c r="C3" s="43"/>
      <c r="D3" s="44"/>
      <c r="E3" s="6"/>
      <c r="F3" s="45"/>
      <c r="G3" s="44"/>
      <c r="H3" s="6" t="s">
        <v>70</v>
      </c>
      <c r="I3" s="6"/>
      <c r="J3" s="6"/>
      <c r="K3" s="6"/>
      <c r="L3" s="6"/>
      <c r="M3" s="48"/>
      <c r="N3" s="6"/>
      <c r="O3" s="47"/>
      <c r="P3" s="6"/>
      <c r="Q3" s="6"/>
      <c r="R3" s="6"/>
      <c r="S3" s="6"/>
    </row>
    <row r="4" spans="2:19" ht="27" customHeight="1" x14ac:dyDescent="0.3">
      <c r="B4" s="42"/>
      <c r="C4" s="43"/>
      <c r="D4" s="44"/>
      <c r="E4" s="6"/>
      <c r="F4" s="45"/>
      <c r="G4" s="44"/>
      <c r="H4" s="6"/>
      <c r="I4" s="6"/>
      <c r="J4" s="6"/>
      <c r="K4" s="6"/>
      <c r="L4" s="6"/>
      <c r="M4" s="48"/>
      <c r="N4" s="6"/>
      <c r="O4" s="47"/>
      <c r="P4" s="6"/>
      <c r="Q4" s="6"/>
      <c r="R4" s="6"/>
      <c r="S4" s="6"/>
    </row>
    <row r="5" spans="2:19" ht="27" customHeight="1" x14ac:dyDescent="0.3">
      <c r="B5" s="42"/>
      <c r="C5" s="43"/>
      <c r="D5" s="44"/>
      <c r="E5" s="6"/>
      <c r="F5" s="45"/>
      <c r="G5" s="44"/>
      <c r="H5" s="6" t="s">
        <v>10</v>
      </c>
      <c r="I5" s="6"/>
      <c r="J5" s="6"/>
      <c r="K5" s="6"/>
      <c r="L5" s="6"/>
      <c r="M5" s="48"/>
      <c r="N5" s="6"/>
      <c r="O5" s="47"/>
      <c r="P5" s="6"/>
      <c r="Q5" s="6"/>
      <c r="R5" s="6"/>
      <c r="S5" s="6"/>
    </row>
    <row r="6" spans="2:19" ht="27" customHeight="1" x14ac:dyDescent="0.3">
      <c r="B6" s="42"/>
      <c r="C6" s="43"/>
      <c r="D6" s="44"/>
      <c r="E6" s="6"/>
      <c r="F6" s="45"/>
      <c r="G6" s="44"/>
      <c r="H6" s="6" t="s">
        <v>29</v>
      </c>
      <c r="I6" s="6"/>
      <c r="J6" s="6"/>
      <c r="K6" s="6"/>
      <c r="L6" s="6"/>
      <c r="M6" s="48"/>
      <c r="N6" s="6"/>
      <c r="O6" s="47"/>
      <c r="P6" s="6"/>
      <c r="Q6" s="6"/>
      <c r="R6" s="6"/>
      <c r="S6" s="6"/>
    </row>
    <row r="7" spans="2:19" ht="27" customHeight="1" x14ac:dyDescent="0.3">
      <c r="B7" s="42"/>
      <c r="C7" s="43"/>
      <c r="D7" s="44"/>
      <c r="E7" s="6"/>
      <c r="F7" s="45"/>
      <c r="G7" s="44"/>
      <c r="H7" s="6" t="s">
        <v>46</v>
      </c>
      <c r="I7" s="6"/>
      <c r="J7" s="6"/>
      <c r="K7" s="6"/>
      <c r="L7" s="6"/>
      <c r="M7" s="48"/>
      <c r="N7" s="6"/>
      <c r="O7" s="47"/>
      <c r="P7" s="6"/>
      <c r="Q7" s="6"/>
      <c r="R7" s="6"/>
      <c r="S7" s="6"/>
    </row>
    <row r="8" spans="2:19" ht="27" customHeight="1" x14ac:dyDescent="0.3">
      <c r="B8" s="42"/>
      <c r="C8" s="43"/>
      <c r="D8" s="44"/>
      <c r="E8" s="6"/>
      <c r="F8" s="45"/>
      <c r="G8" s="44"/>
      <c r="H8" s="6" t="s">
        <v>45</v>
      </c>
      <c r="I8" s="6"/>
      <c r="J8" s="6"/>
      <c r="K8" s="6"/>
      <c r="L8" s="6"/>
      <c r="M8" s="48"/>
      <c r="N8" s="6"/>
      <c r="O8" s="47"/>
      <c r="P8" s="6"/>
      <c r="Q8" s="6"/>
      <c r="R8" s="6"/>
      <c r="S8" s="6"/>
    </row>
    <row r="9" spans="2:19" ht="27" customHeight="1" x14ac:dyDescent="0.3">
      <c r="B9" s="42"/>
      <c r="C9" s="43"/>
      <c r="D9" s="44"/>
      <c r="E9" s="6"/>
      <c r="F9" s="45"/>
      <c r="G9" s="44"/>
      <c r="H9" s="6"/>
      <c r="I9" s="6"/>
      <c r="J9" s="6"/>
      <c r="K9" s="6"/>
      <c r="L9" s="6"/>
      <c r="M9" s="48"/>
      <c r="N9" s="6"/>
      <c r="O9" s="47"/>
      <c r="P9" s="6"/>
      <c r="Q9" s="6"/>
      <c r="R9" s="6"/>
      <c r="S9" s="6"/>
    </row>
    <row r="10" spans="2:19" x14ac:dyDescent="0.3">
      <c r="B10" s="42"/>
      <c r="C10" s="43"/>
      <c r="D10" s="44"/>
      <c r="E10" s="49"/>
      <c r="F10" s="45"/>
      <c r="G10" s="44"/>
      <c r="H10" s="6"/>
      <c r="I10" s="6"/>
      <c r="J10" s="6"/>
      <c r="K10" s="6"/>
      <c r="L10" s="6"/>
      <c r="M10" s="6"/>
      <c r="N10" s="6"/>
      <c r="O10" s="47"/>
      <c r="P10" s="6"/>
      <c r="Q10" s="6"/>
      <c r="R10" s="6"/>
      <c r="S10" s="6"/>
    </row>
    <row r="11" spans="2:19" ht="20.25" customHeight="1" x14ac:dyDescent="0.3">
      <c r="B11" s="42"/>
      <c r="C11" s="77" t="s">
        <v>60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6"/>
      <c r="Q11" s="6"/>
      <c r="R11" s="6"/>
      <c r="S11" s="6"/>
    </row>
    <row r="12" spans="2:19" x14ac:dyDescent="0.3">
      <c r="B12" s="4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6"/>
      <c r="Q12" s="6"/>
      <c r="R12" s="6"/>
      <c r="S12" s="6"/>
    </row>
    <row r="13" spans="2:19" x14ac:dyDescent="0.3">
      <c r="B13" s="4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6"/>
      <c r="Q13" s="6"/>
      <c r="R13" s="6"/>
      <c r="S13" s="6"/>
    </row>
    <row r="14" spans="2:19" s="3" customFormat="1" x14ac:dyDescent="0.3">
      <c r="B14" s="50"/>
      <c r="C14" s="6"/>
      <c r="D14" s="6"/>
      <c r="E14" s="6"/>
      <c r="F14" s="4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2:19" s="22" customFormat="1" ht="30.75" customHeight="1" x14ac:dyDescent="0.3">
      <c r="B15" s="70" t="s">
        <v>13</v>
      </c>
      <c r="C15" s="71" t="s">
        <v>14</v>
      </c>
      <c r="D15" s="70" t="s">
        <v>15</v>
      </c>
      <c r="E15" s="70" t="s">
        <v>59</v>
      </c>
      <c r="F15" s="70" t="s">
        <v>0</v>
      </c>
      <c r="G15" s="70" t="s">
        <v>11</v>
      </c>
      <c r="H15" s="68" t="s">
        <v>49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</row>
    <row r="16" spans="2:19" s="22" customFormat="1" ht="35.25" customHeight="1" x14ac:dyDescent="0.3">
      <c r="B16" s="70"/>
      <c r="C16" s="72"/>
      <c r="D16" s="73"/>
      <c r="E16" s="73"/>
      <c r="F16" s="73"/>
      <c r="G16" s="73"/>
      <c r="H16" s="70" t="s">
        <v>37</v>
      </c>
      <c r="I16" s="70" t="s">
        <v>38</v>
      </c>
      <c r="J16" s="78" t="s">
        <v>39</v>
      </c>
      <c r="K16" s="70" t="s">
        <v>44</v>
      </c>
      <c r="L16" s="51"/>
      <c r="M16" s="51"/>
      <c r="N16" s="51"/>
      <c r="O16" s="51"/>
      <c r="P16" s="51"/>
      <c r="Q16" s="51"/>
      <c r="R16" s="51"/>
      <c r="S16" s="51"/>
    </row>
    <row r="17" spans="1:27" s="3" customFormat="1" ht="18.75" customHeight="1" x14ac:dyDescent="0.3">
      <c r="B17" s="70"/>
      <c r="C17" s="72"/>
      <c r="D17" s="73"/>
      <c r="E17" s="73"/>
      <c r="F17" s="73"/>
      <c r="G17" s="73"/>
      <c r="H17" s="70"/>
      <c r="I17" s="70"/>
      <c r="J17" s="79"/>
      <c r="K17" s="70"/>
      <c r="L17" s="35"/>
      <c r="M17" s="35"/>
      <c r="N17" s="35"/>
      <c r="O17" s="35"/>
      <c r="P17" s="35"/>
      <c r="Q17" s="35"/>
      <c r="R17" s="35"/>
      <c r="S17" s="35"/>
    </row>
    <row r="18" spans="1:27" s="3" customFormat="1" ht="25.5" customHeight="1" x14ac:dyDescent="0.3">
      <c r="B18" s="39">
        <v>1</v>
      </c>
      <c r="C18" s="40">
        <v>2</v>
      </c>
      <c r="D18" s="39">
        <v>3</v>
      </c>
      <c r="E18" s="39">
        <v>4</v>
      </c>
      <c r="F18" s="41">
        <v>5</v>
      </c>
      <c r="G18" s="39">
        <v>6</v>
      </c>
      <c r="H18" s="39">
        <v>7</v>
      </c>
      <c r="I18" s="39">
        <v>8</v>
      </c>
      <c r="J18" s="39">
        <v>9</v>
      </c>
      <c r="K18" s="39">
        <v>10</v>
      </c>
      <c r="L18" s="35"/>
      <c r="M18" s="35"/>
      <c r="N18" s="35"/>
      <c r="O18" s="35"/>
      <c r="P18" s="35"/>
      <c r="Q18" s="35"/>
      <c r="R18" s="35"/>
      <c r="S18" s="35"/>
    </row>
    <row r="19" spans="1:27" s="4" customFormat="1" ht="33" customHeight="1" x14ac:dyDescent="0.3">
      <c r="A19" s="3"/>
      <c r="B19" s="74">
        <v>1</v>
      </c>
      <c r="C19" s="71" t="s">
        <v>68</v>
      </c>
      <c r="D19" s="70" t="s">
        <v>43</v>
      </c>
      <c r="E19" s="70"/>
      <c r="F19" s="15" t="s">
        <v>51</v>
      </c>
      <c r="G19" s="52">
        <f>SUM(G20:G23)</f>
        <v>1724352.5569199999</v>
      </c>
      <c r="H19" s="52">
        <f>SUM(H20:H23)</f>
        <v>297000</v>
      </c>
      <c r="I19" s="52">
        <f t="shared" ref="I19:K19" si="0">SUM(I20:I23)</f>
        <v>1427352.5569199999</v>
      </c>
      <c r="J19" s="52">
        <f t="shared" ref="J19" si="1">SUM(J20:J23)</f>
        <v>0</v>
      </c>
      <c r="K19" s="52">
        <f t="shared" si="0"/>
        <v>0</v>
      </c>
      <c r="L19" s="35"/>
      <c r="M19" s="35"/>
      <c r="N19" s="35"/>
      <c r="O19" s="35"/>
      <c r="P19" s="35"/>
      <c r="Q19" s="35"/>
      <c r="R19" s="35"/>
      <c r="S19" s="35"/>
    </row>
    <row r="20" spans="1:27" s="4" customFormat="1" ht="29.25" customHeight="1" x14ac:dyDescent="0.3">
      <c r="A20" s="3"/>
      <c r="B20" s="74"/>
      <c r="C20" s="71"/>
      <c r="D20" s="70"/>
      <c r="E20" s="70"/>
      <c r="F20" s="16" t="s">
        <v>1</v>
      </c>
      <c r="G20" s="52">
        <f>G25</f>
        <v>1636779.9</v>
      </c>
      <c r="H20" s="52">
        <f t="shared" ref="H20:K23" si="2">SUM(H25)</f>
        <v>282150</v>
      </c>
      <c r="I20" s="52">
        <f t="shared" si="2"/>
        <v>1354629.9</v>
      </c>
      <c r="J20" s="52">
        <f t="shared" si="2"/>
        <v>0</v>
      </c>
      <c r="K20" s="52">
        <f t="shared" si="2"/>
        <v>0</v>
      </c>
      <c r="L20" s="35"/>
      <c r="M20" s="35"/>
      <c r="N20" s="35"/>
      <c r="O20" s="35"/>
      <c r="P20" s="35"/>
      <c r="Q20" s="35"/>
      <c r="R20" s="35"/>
      <c r="S20" s="35"/>
    </row>
    <row r="21" spans="1:27" s="4" customFormat="1" ht="25.5" customHeight="1" x14ac:dyDescent="0.3">
      <c r="A21" s="3"/>
      <c r="B21" s="74"/>
      <c r="C21" s="71"/>
      <c r="D21" s="70"/>
      <c r="E21" s="70"/>
      <c r="F21" s="16" t="s">
        <v>2</v>
      </c>
      <c r="G21" s="52">
        <f>SUM(G26)</f>
        <v>86146.376919999995</v>
      </c>
      <c r="H21" s="52">
        <f t="shared" si="2"/>
        <v>14850</v>
      </c>
      <c r="I21" s="52">
        <f t="shared" si="2"/>
        <v>71296.376919999995</v>
      </c>
      <c r="J21" s="52">
        <f t="shared" si="2"/>
        <v>0</v>
      </c>
      <c r="K21" s="52">
        <f t="shared" si="2"/>
        <v>0</v>
      </c>
      <c r="L21" s="35"/>
      <c r="M21" s="35"/>
      <c r="N21" s="35"/>
      <c r="O21" s="35"/>
      <c r="P21" s="35"/>
      <c r="Q21" s="35"/>
      <c r="R21" s="35"/>
      <c r="S21" s="35"/>
    </row>
    <row r="22" spans="1:27" s="4" customFormat="1" ht="29.25" customHeight="1" x14ac:dyDescent="0.3">
      <c r="A22" s="3"/>
      <c r="B22" s="74"/>
      <c r="C22" s="71"/>
      <c r="D22" s="70"/>
      <c r="E22" s="70"/>
      <c r="F22" s="16" t="s">
        <v>3</v>
      </c>
      <c r="G22" s="52">
        <f>SUM(G27)</f>
        <v>1426.28</v>
      </c>
      <c r="H22" s="52">
        <f t="shared" si="2"/>
        <v>0</v>
      </c>
      <c r="I22" s="52">
        <f>SUM(I27)</f>
        <v>1426.28</v>
      </c>
      <c r="J22" s="52">
        <f t="shared" si="2"/>
        <v>0</v>
      </c>
      <c r="K22" s="52">
        <f t="shared" si="2"/>
        <v>0</v>
      </c>
      <c r="L22" s="35"/>
      <c r="M22" s="35"/>
      <c r="N22" s="35"/>
      <c r="O22" s="35"/>
      <c r="P22" s="35"/>
      <c r="Q22" s="35"/>
      <c r="R22" s="35"/>
      <c r="S22" s="35"/>
    </row>
    <row r="23" spans="1:27" s="4" customFormat="1" ht="31.5" customHeight="1" x14ac:dyDescent="0.3">
      <c r="A23" s="3"/>
      <c r="B23" s="74"/>
      <c r="C23" s="71"/>
      <c r="D23" s="70"/>
      <c r="E23" s="70"/>
      <c r="F23" s="16" t="s">
        <v>4</v>
      </c>
      <c r="G23" s="52">
        <f>SUM(G28)</f>
        <v>0</v>
      </c>
      <c r="H23" s="52">
        <f t="shared" si="2"/>
        <v>0</v>
      </c>
      <c r="I23" s="52">
        <f t="shared" si="2"/>
        <v>0</v>
      </c>
      <c r="J23" s="52">
        <f t="shared" si="2"/>
        <v>0</v>
      </c>
      <c r="K23" s="52">
        <f t="shared" si="2"/>
        <v>0</v>
      </c>
      <c r="L23" s="35"/>
      <c r="M23" s="35"/>
      <c r="N23" s="35"/>
      <c r="O23" s="35"/>
      <c r="P23" s="35"/>
      <c r="Q23" s="35"/>
      <c r="R23" s="35"/>
      <c r="S23" s="35"/>
    </row>
    <row r="24" spans="1:27" s="5" customFormat="1" ht="31.5" customHeight="1" x14ac:dyDescent="0.3">
      <c r="A24" s="3"/>
      <c r="B24" s="75" t="s">
        <v>12</v>
      </c>
      <c r="C24" s="69" t="s">
        <v>50</v>
      </c>
      <c r="D24" s="64" t="s">
        <v>43</v>
      </c>
      <c r="E24" s="64" t="s">
        <v>9</v>
      </c>
      <c r="F24" s="15" t="s">
        <v>5</v>
      </c>
      <c r="G24" s="53">
        <f t="shared" ref="G24:G28" si="3">SUM(H24:K24)</f>
        <v>1724352.5569199999</v>
      </c>
      <c r="H24" s="53">
        <f>SUM(H25:H28)</f>
        <v>297000</v>
      </c>
      <c r="I24" s="53">
        <f>SUM(I25:I28)</f>
        <v>1427352.5569199999</v>
      </c>
      <c r="J24" s="53">
        <f>SUM(J25:J28)</f>
        <v>0</v>
      </c>
      <c r="K24" s="53">
        <f t="shared" ref="K24" si="4">SUM(K25:K28)</f>
        <v>0</v>
      </c>
      <c r="L24" s="35"/>
      <c r="M24" s="35"/>
      <c r="N24" s="35"/>
      <c r="O24" s="35"/>
      <c r="P24" s="35"/>
      <c r="Q24" s="35"/>
      <c r="R24" s="35"/>
      <c r="S24" s="35"/>
    </row>
    <row r="25" spans="1:27" s="5" customFormat="1" ht="31.5" customHeight="1" x14ac:dyDescent="0.3">
      <c r="A25" s="3"/>
      <c r="B25" s="75"/>
      <c r="C25" s="69"/>
      <c r="D25" s="64"/>
      <c r="E25" s="64"/>
      <c r="F25" s="14" t="s">
        <v>1</v>
      </c>
      <c r="G25" s="53">
        <f t="shared" si="3"/>
        <v>1636779.9</v>
      </c>
      <c r="H25" s="54">
        <v>282150</v>
      </c>
      <c r="I25" s="54">
        <v>1354629.9</v>
      </c>
      <c r="J25" s="54">
        <v>0</v>
      </c>
      <c r="K25" s="54">
        <v>0</v>
      </c>
      <c r="L25" s="35"/>
      <c r="M25" s="35"/>
      <c r="N25" s="35"/>
      <c r="O25" s="35"/>
      <c r="P25" s="35"/>
      <c r="Q25" s="35"/>
      <c r="R25" s="35"/>
      <c r="S25" s="35"/>
      <c r="W25" s="62"/>
      <c r="X25" s="62"/>
      <c r="Y25" s="62"/>
      <c r="Z25" s="62"/>
      <c r="AA25" s="62"/>
    </row>
    <row r="26" spans="1:27" s="5" customFormat="1" ht="31.5" customHeight="1" x14ac:dyDescent="0.3">
      <c r="A26" s="3"/>
      <c r="B26" s="75"/>
      <c r="C26" s="69"/>
      <c r="D26" s="64"/>
      <c r="E26" s="64"/>
      <c r="F26" s="14" t="s">
        <v>2</v>
      </c>
      <c r="G26" s="53">
        <f t="shared" si="3"/>
        <v>86146.376919999995</v>
      </c>
      <c r="H26" s="54">
        <v>14850</v>
      </c>
      <c r="I26" s="54">
        <v>71296.376919999995</v>
      </c>
      <c r="J26" s="54">
        <v>0</v>
      </c>
      <c r="K26" s="54">
        <v>0</v>
      </c>
      <c r="L26" s="35"/>
      <c r="M26" s="35"/>
      <c r="N26" s="35"/>
      <c r="O26" s="35"/>
      <c r="P26" s="35"/>
      <c r="Q26" s="35"/>
      <c r="R26" s="35"/>
      <c r="S26" s="35"/>
    </row>
    <row r="27" spans="1:27" s="5" customFormat="1" ht="31.5" customHeight="1" x14ac:dyDescent="0.3">
      <c r="A27" s="3"/>
      <c r="B27" s="75"/>
      <c r="C27" s="69"/>
      <c r="D27" s="64"/>
      <c r="E27" s="64"/>
      <c r="F27" s="14" t="s">
        <v>3</v>
      </c>
      <c r="G27" s="53">
        <f t="shared" si="3"/>
        <v>1426.28</v>
      </c>
      <c r="H27" s="54">
        <v>0</v>
      </c>
      <c r="I27" s="54">
        <v>1426.28</v>
      </c>
      <c r="J27" s="54">
        <v>0</v>
      </c>
      <c r="K27" s="54">
        <v>0</v>
      </c>
      <c r="L27" s="35"/>
      <c r="M27" s="35"/>
      <c r="N27" s="35"/>
      <c r="O27" s="35"/>
      <c r="P27" s="35"/>
      <c r="Q27" s="35"/>
      <c r="R27" s="35"/>
      <c r="S27" s="35"/>
    </row>
    <row r="28" spans="1:27" s="5" customFormat="1" ht="31.5" customHeight="1" x14ac:dyDescent="0.3">
      <c r="A28" s="3"/>
      <c r="B28" s="75"/>
      <c r="C28" s="69"/>
      <c r="D28" s="64"/>
      <c r="E28" s="64"/>
      <c r="F28" s="14" t="s">
        <v>4</v>
      </c>
      <c r="G28" s="53">
        <f t="shared" si="3"/>
        <v>0</v>
      </c>
      <c r="H28" s="54">
        <v>0</v>
      </c>
      <c r="I28" s="54">
        <v>0</v>
      </c>
      <c r="J28" s="54">
        <v>0</v>
      </c>
      <c r="K28" s="54">
        <v>0</v>
      </c>
      <c r="L28" s="35"/>
      <c r="M28" s="35"/>
      <c r="N28" s="35"/>
      <c r="O28" s="35"/>
      <c r="P28" s="35"/>
      <c r="Q28" s="35"/>
      <c r="R28" s="35"/>
      <c r="S28" s="35"/>
    </row>
    <row r="29" spans="1:27" s="5" customFormat="1" ht="31.5" customHeight="1" x14ac:dyDescent="0.3">
      <c r="A29" s="3"/>
      <c r="B29" s="75" t="s">
        <v>41</v>
      </c>
      <c r="C29" s="71" t="s">
        <v>40</v>
      </c>
      <c r="D29" s="70" t="s">
        <v>72</v>
      </c>
      <c r="E29" s="73"/>
      <c r="F29" s="16" t="s">
        <v>52</v>
      </c>
      <c r="G29" s="52">
        <f>SUM(G30:G33)</f>
        <v>489719.24265000009</v>
      </c>
      <c r="H29" s="52">
        <f>SUM(H30:H33)</f>
        <v>5620.4226500000004</v>
      </c>
      <c r="I29" s="52">
        <f t="shared" ref="I29:K29" si="5">SUM(I30:I33)</f>
        <v>147450.00000000003</v>
      </c>
      <c r="J29" s="52">
        <f>SUM(J30:J33)</f>
        <v>312500</v>
      </c>
      <c r="K29" s="52">
        <f t="shared" si="5"/>
        <v>24148.819999999996</v>
      </c>
      <c r="L29" s="35"/>
      <c r="M29" s="35"/>
      <c r="N29" s="35"/>
      <c r="O29" s="35"/>
      <c r="P29" s="35"/>
      <c r="Q29" s="35"/>
      <c r="R29" s="35"/>
      <c r="S29" s="35"/>
    </row>
    <row r="30" spans="1:27" s="5" customFormat="1" ht="31.5" customHeight="1" x14ac:dyDescent="0.3">
      <c r="A30" s="3"/>
      <c r="B30" s="75"/>
      <c r="C30" s="71"/>
      <c r="D30" s="70"/>
      <c r="E30" s="73"/>
      <c r="F30" s="16" t="s">
        <v>1</v>
      </c>
      <c r="G30" s="52">
        <f t="shared" ref="G30:I33" si="6">SUM(G35)</f>
        <v>458951.49000000005</v>
      </c>
      <c r="H30" s="52">
        <f>SUM(H35)</f>
        <v>0</v>
      </c>
      <c r="I30" s="52">
        <f>SUM(I35)</f>
        <v>139937.42000000001</v>
      </c>
      <c r="J30" s="52">
        <f>SUM(J35)</f>
        <v>296578.13</v>
      </c>
      <c r="K30" s="52">
        <f>SUM(K35)</f>
        <v>22435.94</v>
      </c>
      <c r="L30" s="35"/>
      <c r="M30" s="35"/>
      <c r="N30" s="35"/>
      <c r="O30" s="35"/>
      <c r="P30" s="35"/>
      <c r="Q30" s="35"/>
      <c r="R30" s="35"/>
      <c r="S30" s="35"/>
    </row>
    <row r="31" spans="1:27" s="5" customFormat="1" ht="31.5" customHeight="1" x14ac:dyDescent="0.3">
      <c r="A31" s="3"/>
      <c r="B31" s="75"/>
      <c r="C31" s="71"/>
      <c r="D31" s="70"/>
      <c r="E31" s="73"/>
      <c r="F31" s="16" t="s">
        <v>2</v>
      </c>
      <c r="G31" s="52">
        <f t="shared" si="6"/>
        <v>30002.632699999998</v>
      </c>
      <c r="H31" s="52">
        <f>SUM(H36)</f>
        <v>5339.4015200000003</v>
      </c>
      <c r="I31" s="52">
        <f t="shared" si="6"/>
        <v>7365.13</v>
      </c>
      <c r="J31" s="52">
        <f>SUM(J36)</f>
        <v>15609.37</v>
      </c>
      <c r="K31" s="52">
        <f>SUM(K36)</f>
        <v>1688.73118</v>
      </c>
      <c r="L31" s="35"/>
      <c r="M31" s="35"/>
      <c r="N31" s="35"/>
      <c r="O31" s="35"/>
      <c r="P31" s="35"/>
      <c r="Q31" s="35"/>
      <c r="R31" s="35"/>
      <c r="S31" s="35"/>
    </row>
    <row r="32" spans="1:27" s="5" customFormat="1" ht="31.5" customHeight="1" x14ac:dyDescent="0.3">
      <c r="A32" s="3"/>
      <c r="B32" s="75"/>
      <c r="C32" s="71"/>
      <c r="D32" s="70"/>
      <c r="E32" s="73"/>
      <c r="F32" s="16" t="s">
        <v>3</v>
      </c>
      <c r="G32" s="52">
        <f t="shared" si="6"/>
        <v>765.11995000000002</v>
      </c>
      <c r="H32" s="52">
        <f t="shared" si="6"/>
        <v>281.02113000000003</v>
      </c>
      <c r="I32" s="52">
        <f t="shared" si="6"/>
        <v>147.44999999999999</v>
      </c>
      <c r="J32" s="52">
        <f>SUM(J37)</f>
        <v>312.5</v>
      </c>
      <c r="K32" s="52">
        <f>SUM(K37)</f>
        <v>24.148820000000001</v>
      </c>
      <c r="L32" s="35"/>
      <c r="M32" s="35"/>
      <c r="N32" s="35"/>
      <c r="O32" s="35"/>
      <c r="P32" s="35"/>
      <c r="Q32" s="35"/>
      <c r="R32" s="35"/>
      <c r="S32" s="35"/>
    </row>
    <row r="33" spans="1:19" s="5" customFormat="1" ht="31.5" customHeight="1" x14ac:dyDescent="0.3">
      <c r="A33" s="3"/>
      <c r="B33" s="75"/>
      <c r="C33" s="71"/>
      <c r="D33" s="70"/>
      <c r="E33" s="73"/>
      <c r="F33" s="16" t="s">
        <v>4</v>
      </c>
      <c r="G33" s="52">
        <f t="shared" si="6"/>
        <v>0</v>
      </c>
      <c r="H33" s="52">
        <f t="shared" si="6"/>
        <v>0</v>
      </c>
      <c r="I33" s="52">
        <f t="shared" si="6"/>
        <v>0</v>
      </c>
      <c r="J33" s="52">
        <v>0</v>
      </c>
      <c r="K33" s="52">
        <f>SUM(K38)</f>
        <v>0</v>
      </c>
      <c r="L33" s="35"/>
      <c r="M33" s="35"/>
      <c r="N33" s="35"/>
      <c r="O33" s="35"/>
      <c r="P33" s="35"/>
      <c r="Q33" s="35"/>
      <c r="R33" s="35"/>
      <c r="S33" s="35"/>
    </row>
    <row r="34" spans="1:19" s="5" customFormat="1" ht="31.5" customHeight="1" x14ac:dyDescent="0.3">
      <c r="A34" s="3"/>
      <c r="B34" s="75" t="s">
        <v>16</v>
      </c>
      <c r="C34" s="69" t="s">
        <v>63</v>
      </c>
      <c r="D34" s="64" t="s">
        <v>72</v>
      </c>
      <c r="E34" s="64" t="s">
        <v>9</v>
      </c>
      <c r="F34" s="16" t="s">
        <v>5</v>
      </c>
      <c r="G34" s="53">
        <f t="shared" ref="G34:G38" si="7">SUM(H34:K34)</f>
        <v>489719.24265000003</v>
      </c>
      <c r="H34" s="53">
        <f>SUM(H35:H38)</f>
        <v>5620.4226500000004</v>
      </c>
      <c r="I34" s="53">
        <f t="shared" ref="I34" si="8">SUM(I35:I38)</f>
        <v>147450.00000000003</v>
      </c>
      <c r="J34" s="53">
        <f>SUM(J35:J38)</f>
        <v>312500</v>
      </c>
      <c r="K34" s="53">
        <f t="shared" ref="K34" si="9">SUM(K35:K38)</f>
        <v>24148.819999999996</v>
      </c>
      <c r="L34" s="35"/>
      <c r="M34" s="35"/>
      <c r="N34" s="35"/>
      <c r="O34" s="35"/>
      <c r="P34" s="35"/>
      <c r="Q34" s="35"/>
      <c r="R34" s="35"/>
      <c r="S34" s="35"/>
    </row>
    <row r="35" spans="1:19" s="5" customFormat="1" ht="31.5" customHeight="1" x14ac:dyDescent="0.3">
      <c r="A35" s="3"/>
      <c r="B35" s="75"/>
      <c r="C35" s="69"/>
      <c r="D35" s="64"/>
      <c r="E35" s="64"/>
      <c r="F35" s="14" t="s">
        <v>1</v>
      </c>
      <c r="G35" s="53">
        <f t="shared" si="7"/>
        <v>458951.49000000005</v>
      </c>
      <c r="H35" s="54">
        <v>0</v>
      </c>
      <c r="I35" s="54">
        <v>139937.42000000001</v>
      </c>
      <c r="J35" s="54">
        <v>296578.13</v>
      </c>
      <c r="K35" s="54">
        <v>22435.94</v>
      </c>
      <c r="L35" s="35"/>
      <c r="M35" s="35"/>
      <c r="N35" s="35"/>
      <c r="O35" s="35"/>
      <c r="P35" s="35"/>
      <c r="Q35" s="35"/>
      <c r="R35" s="35"/>
      <c r="S35" s="35"/>
    </row>
    <row r="36" spans="1:19" s="5" customFormat="1" ht="31.5" customHeight="1" x14ac:dyDescent="0.3">
      <c r="A36" s="3"/>
      <c r="B36" s="75"/>
      <c r="C36" s="69"/>
      <c r="D36" s="64"/>
      <c r="E36" s="64"/>
      <c r="F36" s="14" t="s">
        <v>2</v>
      </c>
      <c r="G36" s="53">
        <f t="shared" si="7"/>
        <v>30002.632699999998</v>
      </c>
      <c r="H36" s="54">
        <v>5339.4015200000003</v>
      </c>
      <c r="I36" s="54">
        <v>7365.13</v>
      </c>
      <c r="J36" s="54">
        <v>15609.37</v>
      </c>
      <c r="K36" s="54">
        <v>1688.73118</v>
      </c>
      <c r="L36" s="35"/>
      <c r="M36" s="35"/>
      <c r="N36" s="35"/>
      <c r="O36" s="35"/>
      <c r="P36" s="35"/>
      <c r="Q36" s="35"/>
      <c r="R36" s="35"/>
      <c r="S36" s="35"/>
    </row>
    <row r="37" spans="1:19" s="5" customFormat="1" ht="31.5" customHeight="1" x14ac:dyDescent="0.3">
      <c r="A37" s="3"/>
      <c r="B37" s="75"/>
      <c r="C37" s="69"/>
      <c r="D37" s="64"/>
      <c r="E37" s="64"/>
      <c r="F37" s="14" t="s">
        <v>3</v>
      </c>
      <c r="G37" s="53">
        <f t="shared" si="7"/>
        <v>765.11995000000002</v>
      </c>
      <c r="H37" s="54">
        <v>281.02113000000003</v>
      </c>
      <c r="I37" s="54">
        <v>147.44999999999999</v>
      </c>
      <c r="J37" s="54">
        <v>312.5</v>
      </c>
      <c r="K37" s="54">
        <v>24.148820000000001</v>
      </c>
      <c r="L37" s="35"/>
      <c r="M37" s="35"/>
      <c r="N37" s="35"/>
      <c r="O37" s="35"/>
      <c r="P37" s="35"/>
      <c r="Q37" s="35"/>
      <c r="R37" s="35"/>
      <c r="S37" s="35"/>
    </row>
    <row r="38" spans="1:19" s="5" customFormat="1" ht="31.5" customHeight="1" x14ac:dyDescent="0.3">
      <c r="A38" s="3"/>
      <c r="B38" s="75"/>
      <c r="C38" s="69"/>
      <c r="D38" s="64"/>
      <c r="E38" s="64"/>
      <c r="F38" s="14" t="s">
        <v>4</v>
      </c>
      <c r="G38" s="53">
        <f t="shared" si="7"/>
        <v>0</v>
      </c>
      <c r="H38" s="54">
        <v>0</v>
      </c>
      <c r="I38" s="54">
        <v>0</v>
      </c>
      <c r="J38" s="54">
        <v>0</v>
      </c>
      <c r="K38" s="54">
        <v>0</v>
      </c>
      <c r="L38" s="35"/>
      <c r="M38" s="35"/>
      <c r="N38" s="35"/>
      <c r="O38" s="35"/>
      <c r="P38" s="35"/>
      <c r="Q38" s="35"/>
      <c r="R38" s="35"/>
      <c r="S38" s="35"/>
    </row>
    <row r="39" spans="1:19" s="5" customFormat="1" ht="31.5" customHeight="1" x14ac:dyDescent="0.3">
      <c r="A39" s="3"/>
      <c r="B39" s="75" t="s">
        <v>17</v>
      </c>
      <c r="C39" s="71" t="s">
        <v>42</v>
      </c>
      <c r="D39" s="70" t="s">
        <v>72</v>
      </c>
      <c r="E39" s="70"/>
      <c r="F39" s="16" t="s">
        <v>27</v>
      </c>
      <c r="G39" s="52">
        <f>SUM(H39:K39)</f>
        <v>88031.355719999992</v>
      </c>
      <c r="H39" s="52">
        <f>SUM(H40:H43)</f>
        <v>21219.351419999999</v>
      </c>
      <c r="I39" s="52">
        <f t="shared" ref="I39:K39" si="10">SUM(I40:I43)</f>
        <v>23309.9663</v>
      </c>
      <c r="J39" s="52">
        <f>SUM(J40:J43)</f>
        <v>21549.383000000002</v>
      </c>
      <c r="K39" s="52">
        <f t="shared" si="10"/>
        <v>21952.655000000002</v>
      </c>
      <c r="L39" s="35"/>
      <c r="M39" s="35"/>
      <c r="N39" s="35"/>
      <c r="O39" s="35"/>
      <c r="P39" s="35"/>
      <c r="Q39" s="35"/>
      <c r="R39" s="35"/>
      <c r="S39" s="35"/>
    </row>
    <row r="40" spans="1:19" s="5" customFormat="1" ht="31.5" customHeight="1" x14ac:dyDescent="0.3">
      <c r="A40" s="3"/>
      <c r="B40" s="75"/>
      <c r="C40" s="71"/>
      <c r="D40" s="70"/>
      <c r="E40" s="70"/>
      <c r="F40" s="16" t="s">
        <v>1</v>
      </c>
      <c r="G40" s="52">
        <f t="shared" ref="G40:I41" si="11">SUM(G45,G50,G55,G60)</f>
        <v>0</v>
      </c>
      <c r="H40" s="52">
        <f t="shared" si="11"/>
        <v>0</v>
      </c>
      <c r="I40" s="52">
        <f t="shared" si="11"/>
        <v>0</v>
      </c>
      <c r="J40" s="52">
        <v>0</v>
      </c>
      <c r="K40" s="52">
        <f>SUM(K45,K50,K55,K60)</f>
        <v>0</v>
      </c>
      <c r="L40" s="35"/>
      <c r="M40" s="35"/>
      <c r="N40" s="35"/>
      <c r="O40" s="35"/>
      <c r="P40" s="35"/>
      <c r="Q40" s="35"/>
      <c r="R40" s="35"/>
      <c r="S40" s="35"/>
    </row>
    <row r="41" spans="1:19" s="5" customFormat="1" ht="31.5" customHeight="1" x14ac:dyDescent="0.3">
      <c r="A41" s="3"/>
      <c r="B41" s="75"/>
      <c r="C41" s="71"/>
      <c r="D41" s="70"/>
      <c r="E41" s="70"/>
      <c r="F41" s="16" t="s">
        <v>2</v>
      </c>
      <c r="G41" s="52">
        <f>SUM(G46,G51,G56,G61)</f>
        <v>0</v>
      </c>
      <c r="H41" s="52">
        <f t="shared" si="11"/>
        <v>0</v>
      </c>
      <c r="I41" s="52">
        <f t="shared" si="11"/>
        <v>0</v>
      </c>
      <c r="J41" s="52">
        <v>0</v>
      </c>
      <c r="K41" s="52">
        <f>SUM(K46,K51,K56,K61)</f>
        <v>0</v>
      </c>
      <c r="L41" s="35"/>
      <c r="M41" s="35"/>
      <c r="N41" s="35"/>
      <c r="O41" s="35"/>
      <c r="P41" s="35"/>
      <c r="Q41" s="35"/>
      <c r="R41" s="35"/>
      <c r="S41" s="35"/>
    </row>
    <row r="42" spans="1:19" s="5" customFormat="1" ht="31.5" customHeight="1" x14ac:dyDescent="0.3">
      <c r="A42" s="3"/>
      <c r="B42" s="75"/>
      <c r="C42" s="71"/>
      <c r="D42" s="70"/>
      <c r="E42" s="70"/>
      <c r="F42" s="16" t="s">
        <v>3</v>
      </c>
      <c r="G42" s="52">
        <f>SUM(G47,G52,G57,G62)</f>
        <v>88031.355720000007</v>
      </c>
      <c r="H42" s="52">
        <f>SUM(H47,H52,H57,H62)</f>
        <v>21219.351419999999</v>
      </c>
      <c r="I42" s="52">
        <f>SUM(I47,I52,I57,I62)</f>
        <v>23309.9663</v>
      </c>
      <c r="J42" s="52">
        <f>SUM(J44+J49+J54+J59)</f>
        <v>21549.383000000002</v>
      </c>
      <c r="K42" s="52">
        <f>SUM(K47,K52,K57,K62)</f>
        <v>21952.655000000002</v>
      </c>
      <c r="L42" s="35"/>
      <c r="M42" s="35"/>
      <c r="N42" s="35"/>
      <c r="O42" s="35"/>
      <c r="P42" s="35"/>
      <c r="Q42" s="35"/>
      <c r="R42" s="35"/>
      <c r="S42" s="35"/>
    </row>
    <row r="43" spans="1:19" s="5" customFormat="1" ht="31.5" customHeight="1" x14ac:dyDescent="0.3">
      <c r="A43" s="3"/>
      <c r="B43" s="75"/>
      <c r="C43" s="71"/>
      <c r="D43" s="70"/>
      <c r="E43" s="70"/>
      <c r="F43" s="16" t="s">
        <v>4</v>
      </c>
      <c r="G43" s="52">
        <f t="shared" ref="G43:G73" si="12">SUM(H43:K43)</f>
        <v>0</v>
      </c>
      <c r="H43" s="52">
        <f>SUM(H48,H58,H53,H63)</f>
        <v>0</v>
      </c>
      <c r="I43" s="52">
        <f>SUM(I48,I53,I58,I63)</f>
        <v>0</v>
      </c>
      <c r="J43" s="52">
        <v>0</v>
      </c>
      <c r="K43" s="52">
        <f>SUM(K48,K53,K58,K63)</f>
        <v>0</v>
      </c>
      <c r="L43" s="35"/>
      <c r="M43" s="35"/>
      <c r="N43" s="35"/>
      <c r="O43" s="35"/>
      <c r="P43" s="35"/>
      <c r="Q43" s="35"/>
      <c r="R43" s="35"/>
      <c r="S43" s="35"/>
    </row>
    <row r="44" spans="1:19" s="5" customFormat="1" ht="31.5" customHeight="1" x14ac:dyDescent="0.3">
      <c r="A44" s="3"/>
      <c r="B44" s="75" t="s">
        <v>18</v>
      </c>
      <c r="C44" s="69" t="s">
        <v>62</v>
      </c>
      <c r="D44" s="64" t="s">
        <v>72</v>
      </c>
      <c r="E44" s="64" t="s">
        <v>7</v>
      </c>
      <c r="F44" s="16" t="s">
        <v>5</v>
      </c>
      <c r="G44" s="53">
        <f>SUM(H44:K44)</f>
        <v>6607.4129999999996</v>
      </c>
      <c r="H44" s="53">
        <f>SUM(H45:H48)</f>
        <v>1444.752</v>
      </c>
      <c r="I44" s="53">
        <f t="shared" ref="I44" si="13">SUM(I45:I48)</f>
        <v>1757.5450000000001</v>
      </c>
      <c r="J44" s="53">
        <f>SUM(J46:J48)</f>
        <v>1702.558</v>
      </c>
      <c r="K44" s="53">
        <f>SUM(K45:K48)</f>
        <v>1702.558</v>
      </c>
      <c r="L44" s="35"/>
      <c r="M44" s="35"/>
      <c r="N44" s="35"/>
      <c r="O44" s="35"/>
      <c r="P44" s="35"/>
      <c r="Q44" s="35"/>
      <c r="R44" s="35"/>
      <c r="S44" s="35"/>
    </row>
    <row r="45" spans="1:19" s="5" customFormat="1" ht="31.5" customHeight="1" x14ac:dyDescent="0.3">
      <c r="A45" s="3"/>
      <c r="B45" s="75"/>
      <c r="C45" s="71"/>
      <c r="D45" s="64"/>
      <c r="E45" s="64"/>
      <c r="F45" s="14" t="s">
        <v>1</v>
      </c>
      <c r="G45" s="53">
        <f t="shared" si="12"/>
        <v>0</v>
      </c>
      <c r="H45" s="54">
        <v>0</v>
      </c>
      <c r="I45" s="54">
        <v>0</v>
      </c>
      <c r="J45" s="54">
        <v>0</v>
      </c>
      <c r="K45" s="54">
        <v>0</v>
      </c>
      <c r="L45" s="35"/>
      <c r="M45" s="35"/>
      <c r="N45" s="35"/>
      <c r="O45" s="35"/>
      <c r="P45" s="35"/>
      <c r="Q45" s="35"/>
      <c r="R45" s="35"/>
      <c r="S45" s="35"/>
    </row>
    <row r="46" spans="1:19" s="5" customFormat="1" ht="31.5" customHeight="1" x14ac:dyDescent="0.3">
      <c r="A46" s="3"/>
      <c r="B46" s="75"/>
      <c r="C46" s="71"/>
      <c r="D46" s="64"/>
      <c r="E46" s="64"/>
      <c r="F46" s="14" t="s">
        <v>2</v>
      </c>
      <c r="G46" s="53">
        <f t="shared" si="12"/>
        <v>0</v>
      </c>
      <c r="H46" s="54">
        <v>0</v>
      </c>
      <c r="I46" s="54">
        <v>0</v>
      </c>
      <c r="J46" s="54">
        <v>0</v>
      </c>
      <c r="K46" s="54">
        <v>0</v>
      </c>
      <c r="L46" s="35"/>
      <c r="M46" s="35"/>
      <c r="N46" s="35"/>
      <c r="O46" s="35"/>
      <c r="P46" s="35"/>
      <c r="Q46" s="35"/>
      <c r="R46" s="35"/>
      <c r="S46" s="35"/>
    </row>
    <row r="47" spans="1:19" s="5" customFormat="1" ht="31.5" customHeight="1" x14ac:dyDescent="0.3">
      <c r="A47" s="3"/>
      <c r="B47" s="75"/>
      <c r="C47" s="71"/>
      <c r="D47" s="64"/>
      <c r="E47" s="64"/>
      <c r="F47" s="14" t="s">
        <v>3</v>
      </c>
      <c r="G47" s="53">
        <f>SUM(H47:K47)</f>
        <v>6607.4129999999996</v>
      </c>
      <c r="H47" s="54">
        <v>1444.752</v>
      </c>
      <c r="I47" s="54">
        <v>1757.5450000000001</v>
      </c>
      <c r="J47" s="54">
        <v>1702.558</v>
      </c>
      <c r="K47" s="54">
        <v>1702.558</v>
      </c>
      <c r="L47" s="35"/>
      <c r="M47" s="35"/>
      <c r="N47" s="35"/>
      <c r="O47" s="35"/>
      <c r="P47" s="35"/>
      <c r="Q47" s="35"/>
      <c r="R47" s="35"/>
      <c r="S47" s="35"/>
    </row>
    <row r="48" spans="1:19" s="5" customFormat="1" ht="31.5" customHeight="1" x14ac:dyDescent="0.3">
      <c r="A48" s="3"/>
      <c r="B48" s="75"/>
      <c r="C48" s="71"/>
      <c r="D48" s="64"/>
      <c r="E48" s="64"/>
      <c r="F48" s="14" t="s">
        <v>4</v>
      </c>
      <c r="G48" s="53">
        <f t="shared" si="12"/>
        <v>0</v>
      </c>
      <c r="H48" s="54">
        <v>0</v>
      </c>
      <c r="I48" s="54">
        <v>0</v>
      </c>
      <c r="J48" s="54">
        <v>0</v>
      </c>
      <c r="K48" s="54">
        <v>0</v>
      </c>
      <c r="L48" s="35"/>
      <c r="M48" s="35"/>
      <c r="N48" s="35"/>
      <c r="O48" s="35"/>
      <c r="P48" s="35"/>
      <c r="Q48" s="35"/>
      <c r="R48" s="35"/>
      <c r="S48" s="35"/>
    </row>
    <row r="49" spans="1:19" s="4" customFormat="1" ht="31.5" customHeight="1" x14ac:dyDescent="0.3">
      <c r="A49" s="3"/>
      <c r="B49" s="75" t="s">
        <v>31</v>
      </c>
      <c r="C49" s="69" t="s">
        <v>58</v>
      </c>
      <c r="D49" s="64" t="s">
        <v>72</v>
      </c>
      <c r="E49" s="64" t="s">
        <v>9</v>
      </c>
      <c r="F49" s="16" t="s">
        <v>5</v>
      </c>
      <c r="G49" s="53">
        <f t="shared" si="12"/>
        <v>43187.866720000005</v>
      </c>
      <c r="H49" s="53">
        <f>SUM(H50:H53)</f>
        <v>10587.672420000001</v>
      </c>
      <c r="I49" s="53">
        <f t="shared" ref="I49:K49" si="14">SUM(I50:I53)</f>
        <v>11931.960300000001</v>
      </c>
      <c r="J49" s="53">
        <f t="shared" si="14"/>
        <v>10132.481</v>
      </c>
      <c r="K49" s="53">
        <f t="shared" si="14"/>
        <v>10535.753000000001</v>
      </c>
      <c r="L49" s="35"/>
      <c r="M49" s="35"/>
      <c r="N49" s="35"/>
      <c r="O49" s="35"/>
      <c r="P49" s="35"/>
      <c r="Q49" s="35"/>
      <c r="R49" s="35"/>
      <c r="S49" s="35"/>
    </row>
    <row r="50" spans="1:19" s="4" customFormat="1" ht="31.5" customHeight="1" x14ac:dyDescent="0.3">
      <c r="A50" s="3"/>
      <c r="B50" s="75"/>
      <c r="C50" s="71"/>
      <c r="D50" s="64"/>
      <c r="E50" s="64"/>
      <c r="F50" s="14" t="s">
        <v>1</v>
      </c>
      <c r="G50" s="53">
        <f t="shared" si="12"/>
        <v>0</v>
      </c>
      <c r="H50" s="54">
        <v>0</v>
      </c>
      <c r="I50" s="54">
        <v>0</v>
      </c>
      <c r="J50" s="54">
        <v>0</v>
      </c>
      <c r="K50" s="54">
        <v>0</v>
      </c>
      <c r="L50" s="35"/>
      <c r="M50" s="35"/>
      <c r="N50" s="35"/>
      <c r="O50" s="35"/>
      <c r="P50" s="35"/>
      <c r="Q50" s="35"/>
      <c r="R50" s="35"/>
      <c r="S50" s="35"/>
    </row>
    <row r="51" spans="1:19" s="4" customFormat="1" ht="31.5" customHeight="1" x14ac:dyDescent="0.3">
      <c r="A51" s="3"/>
      <c r="B51" s="75"/>
      <c r="C51" s="71"/>
      <c r="D51" s="64"/>
      <c r="E51" s="64"/>
      <c r="F51" s="14" t="s">
        <v>2</v>
      </c>
      <c r="G51" s="53">
        <f t="shared" si="12"/>
        <v>0</v>
      </c>
      <c r="H51" s="54">
        <v>0</v>
      </c>
      <c r="I51" s="54">
        <v>0</v>
      </c>
      <c r="J51" s="54">
        <v>0</v>
      </c>
      <c r="K51" s="54">
        <v>0</v>
      </c>
      <c r="L51" s="35"/>
      <c r="M51" s="35"/>
      <c r="N51" s="35"/>
      <c r="O51" s="35"/>
      <c r="P51" s="35"/>
      <c r="Q51" s="35"/>
      <c r="R51" s="35"/>
      <c r="S51" s="35"/>
    </row>
    <row r="52" spans="1:19" s="4" customFormat="1" ht="31.5" customHeight="1" x14ac:dyDescent="0.3">
      <c r="A52" s="3"/>
      <c r="B52" s="75"/>
      <c r="C52" s="71"/>
      <c r="D52" s="64"/>
      <c r="E52" s="64"/>
      <c r="F52" s="14" t="s">
        <v>3</v>
      </c>
      <c r="G52" s="53">
        <f>SUM(H52:K52)</f>
        <v>43187.866720000005</v>
      </c>
      <c r="H52" s="54">
        <v>10587.672420000001</v>
      </c>
      <c r="I52" s="54">
        <v>11931.960300000001</v>
      </c>
      <c r="J52" s="54">
        <v>10132.481</v>
      </c>
      <c r="K52" s="54">
        <v>10535.753000000001</v>
      </c>
      <c r="L52" s="35"/>
      <c r="M52" s="35"/>
      <c r="N52" s="35"/>
      <c r="O52" s="35"/>
      <c r="P52" s="35"/>
      <c r="Q52" s="35"/>
      <c r="R52" s="35"/>
      <c r="S52" s="35"/>
    </row>
    <row r="53" spans="1:19" s="4" customFormat="1" ht="31.5" customHeight="1" x14ac:dyDescent="0.3">
      <c r="A53" s="3"/>
      <c r="B53" s="75"/>
      <c r="C53" s="71"/>
      <c r="D53" s="64"/>
      <c r="E53" s="64"/>
      <c r="F53" s="14" t="s">
        <v>4</v>
      </c>
      <c r="G53" s="53">
        <f t="shared" si="12"/>
        <v>0</v>
      </c>
      <c r="H53" s="54">
        <v>0</v>
      </c>
      <c r="I53" s="54">
        <v>0</v>
      </c>
      <c r="J53" s="54">
        <v>0</v>
      </c>
      <c r="K53" s="54">
        <v>0</v>
      </c>
      <c r="L53" s="35"/>
      <c r="M53" s="35"/>
      <c r="N53" s="35"/>
      <c r="O53" s="35"/>
      <c r="P53" s="35"/>
      <c r="Q53" s="35"/>
      <c r="R53" s="35"/>
      <c r="S53" s="35"/>
    </row>
    <row r="54" spans="1:19" s="5" customFormat="1" ht="31.5" customHeight="1" x14ac:dyDescent="0.3">
      <c r="A54" s="3"/>
      <c r="B54" s="75" t="s">
        <v>19</v>
      </c>
      <c r="C54" s="69" t="s">
        <v>22</v>
      </c>
      <c r="D54" s="64" t="s">
        <v>72</v>
      </c>
      <c r="E54" s="64" t="s">
        <v>8</v>
      </c>
      <c r="F54" s="16" t="s">
        <v>5</v>
      </c>
      <c r="G54" s="53">
        <f>SUM(H54:K54)</f>
        <v>8822.4369999999999</v>
      </c>
      <c r="H54" s="53">
        <f>SUM(H55:H58)</f>
        <v>2121.8359999999998</v>
      </c>
      <c r="I54" s="53">
        <f>SUM(I55:I58)</f>
        <v>2218.4349999999999</v>
      </c>
      <c r="J54" s="53">
        <f>SUM(J57)</f>
        <v>2295.8620000000001</v>
      </c>
      <c r="K54" s="53">
        <f>SUM(K55:K58)</f>
        <v>2186.3040000000001</v>
      </c>
      <c r="L54" s="35"/>
      <c r="M54" s="35"/>
      <c r="N54" s="35"/>
      <c r="O54" s="35"/>
      <c r="P54" s="35"/>
      <c r="Q54" s="35"/>
      <c r="R54" s="35"/>
      <c r="S54" s="35"/>
    </row>
    <row r="55" spans="1:19" s="5" customFormat="1" ht="31.5" customHeight="1" x14ac:dyDescent="0.3">
      <c r="A55" s="3"/>
      <c r="B55" s="75"/>
      <c r="C55" s="71"/>
      <c r="D55" s="64"/>
      <c r="E55" s="64"/>
      <c r="F55" s="14" t="s">
        <v>1</v>
      </c>
      <c r="G55" s="53">
        <f t="shared" si="12"/>
        <v>0</v>
      </c>
      <c r="H55" s="54">
        <v>0</v>
      </c>
      <c r="I55" s="54">
        <v>0</v>
      </c>
      <c r="J55" s="54">
        <v>0</v>
      </c>
      <c r="K55" s="54">
        <v>0</v>
      </c>
      <c r="L55" s="35"/>
      <c r="M55" s="35"/>
      <c r="N55" s="35"/>
      <c r="O55" s="35"/>
      <c r="P55" s="35"/>
      <c r="Q55" s="35"/>
      <c r="R55" s="35"/>
      <c r="S55" s="35"/>
    </row>
    <row r="56" spans="1:19" s="5" customFormat="1" ht="31.5" customHeight="1" x14ac:dyDescent="0.3">
      <c r="A56" s="3"/>
      <c r="B56" s="75"/>
      <c r="C56" s="71"/>
      <c r="D56" s="64"/>
      <c r="E56" s="64"/>
      <c r="F56" s="14" t="s">
        <v>2</v>
      </c>
      <c r="G56" s="53">
        <f t="shared" si="12"/>
        <v>0</v>
      </c>
      <c r="H56" s="54">
        <v>0</v>
      </c>
      <c r="I56" s="54">
        <v>0</v>
      </c>
      <c r="J56" s="54">
        <v>0</v>
      </c>
      <c r="K56" s="54">
        <v>0</v>
      </c>
      <c r="L56" s="35"/>
      <c r="M56" s="35"/>
      <c r="N56" s="35"/>
      <c r="O56" s="35"/>
      <c r="P56" s="35"/>
      <c r="Q56" s="35"/>
      <c r="R56" s="35"/>
      <c r="S56" s="35"/>
    </row>
    <row r="57" spans="1:19" s="5" customFormat="1" ht="31.5" customHeight="1" x14ac:dyDescent="0.3">
      <c r="A57" s="3"/>
      <c r="B57" s="75"/>
      <c r="C57" s="71"/>
      <c r="D57" s="64"/>
      <c r="E57" s="64"/>
      <c r="F57" s="14" t="s">
        <v>3</v>
      </c>
      <c r="G57" s="53">
        <f t="shared" si="12"/>
        <v>8822.4369999999999</v>
      </c>
      <c r="H57" s="54">
        <v>2121.8359999999998</v>
      </c>
      <c r="I57" s="54">
        <v>2218.4349999999999</v>
      </c>
      <c r="J57" s="54">
        <v>2295.8620000000001</v>
      </c>
      <c r="K57" s="54">
        <v>2186.3040000000001</v>
      </c>
      <c r="L57" s="35"/>
      <c r="M57" s="35"/>
      <c r="N57" s="35"/>
      <c r="O57" s="35"/>
      <c r="P57" s="35"/>
      <c r="Q57" s="35"/>
      <c r="R57" s="35"/>
      <c r="S57" s="35"/>
    </row>
    <row r="58" spans="1:19" s="5" customFormat="1" ht="31.5" customHeight="1" x14ac:dyDescent="0.3">
      <c r="A58" s="3"/>
      <c r="B58" s="75"/>
      <c r="C58" s="71"/>
      <c r="D58" s="64"/>
      <c r="E58" s="64"/>
      <c r="F58" s="14" t="s">
        <v>4</v>
      </c>
      <c r="G58" s="53">
        <f t="shared" si="12"/>
        <v>0</v>
      </c>
      <c r="H58" s="54">
        <v>0</v>
      </c>
      <c r="I58" s="54">
        <v>0</v>
      </c>
      <c r="J58" s="54">
        <v>0</v>
      </c>
      <c r="K58" s="54">
        <v>0</v>
      </c>
      <c r="L58" s="35"/>
      <c r="M58" s="35"/>
      <c r="N58" s="35"/>
      <c r="O58" s="35"/>
      <c r="P58" s="35"/>
      <c r="Q58" s="35"/>
      <c r="R58" s="35"/>
      <c r="S58" s="35"/>
    </row>
    <row r="59" spans="1:19" s="5" customFormat="1" ht="31.5" customHeight="1" x14ac:dyDescent="0.3">
      <c r="A59" s="3"/>
      <c r="B59" s="75" t="s">
        <v>20</v>
      </c>
      <c r="C59" s="69" t="s">
        <v>23</v>
      </c>
      <c r="D59" s="64" t="s">
        <v>72</v>
      </c>
      <c r="E59" s="64" t="s">
        <v>28</v>
      </c>
      <c r="F59" s="16" t="s">
        <v>5</v>
      </c>
      <c r="G59" s="53">
        <f t="shared" si="12"/>
        <v>29413.639000000003</v>
      </c>
      <c r="H59" s="53">
        <f>SUM(H60:H63)</f>
        <v>7065.0910000000003</v>
      </c>
      <c r="I59" s="53">
        <f>SUM(I60:I63)</f>
        <v>7402.0259999999998</v>
      </c>
      <c r="J59" s="53">
        <f>SUM(J62)</f>
        <v>7418.482</v>
      </c>
      <c r="K59" s="53">
        <f>SUM(K60:K63)</f>
        <v>7528.04</v>
      </c>
      <c r="L59" s="35"/>
      <c r="M59" s="35"/>
      <c r="N59" s="35"/>
      <c r="O59" s="35"/>
      <c r="P59" s="35"/>
      <c r="Q59" s="35"/>
      <c r="R59" s="35"/>
      <c r="S59" s="35"/>
    </row>
    <row r="60" spans="1:19" s="5" customFormat="1" ht="31.5" customHeight="1" x14ac:dyDescent="0.3">
      <c r="A60" s="3"/>
      <c r="B60" s="75"/>
      <c r="C60" s="71"/>
      <c r="D60" s="64"/>
      <c r="E60" s="64"/>
      <c r="F60" s="14" t="s">
        <v>1</v>
      </c>
      <c r="G60" s="53">
        <f t="shared" si="12"/>
        <v>0</v>
      </c>
      <c r="H60" s="54">
        <v>0</v>
      </c>
      <c r="I60" s="54">
        <v>0</v>
      </c>
      <c r="J60" s="54">
        <v>0</v>
      </c>
      <c r="K60" s="54">
        <v>0</v>
      </c>
      <c r="L60" s="35"/>
      <c r="M60" s="35"/>
      <c r="N60" s="35"/>
      <c r="O60" s="35"/>
      <c r="P60" s="35"/>
      <c r="Q60" s="35"/>
      <c r="R60" s="35"/>
      <c r="S60" s="35"/>
    </row>
    <row r="61" spans="1:19" s="5" customFormat="1" ht="31.5" customHeight="1" x14ac:dyDescent="0.3">
      <c r="A61" s="3"/>
      <c r="B61" s="75"/>
      <c r="C61" s="71"/>
      <c r="D61" s="64"/>
      <c r="E61" s="64"/>
      <c r="F61" s="14" t="s">
        <v>2</v>
      </c>
      <c r="G61" s="53">
        <f t="shared" si="12"/>
        <v>0</v>
      </c>
      <c r="H61" s="54">
        <v>0</v>
      </c>
      <c r="I61" s="54">
        <v>0</v>
      </c>
      <c r="J61" s="54">
        <v>0</v>
      </c>
      <c r="K61" s="54">
        <v>0</v>
      </c>
      <c r="L61" s="35"/>
      <c r="M61" s="35"/>
      <c r="N61" s="35"/>
      <c r="O61" s="35"/>
      <c r="P61" s="35"/>
      <c r="Q61" s="35"/>
      <c r="R61" s="35"/>
      <c r="S61" s="35"/>
    </row>
    <row r="62" spans="1:19" s="5" customFormat="1" ht="31.5" customHeight="1" x14ac:dyDescent="0.3">
      <c r="A62" s="3"/>
      <c r="B62" s="75"/>
      <c r="C62" s="71"/>
      <c r="D62" s="64"/>
      <c r="E62" s="64"/>
      <c r="F62" s="14" t="s">
        <v>3</v>
      </c>
      <c r="G62" s="53">
        <f t="shared" si="12"/>
        <v>29413.639000000003</v>
      </c>
      <c r="H62" s="54">
        <v>7065.0910000000003</v>
      </c>
      <c r="I62" s="54">
        <v>7402.0259999999998</v>
      </c>
      <c r="J62" s="54">
        <v>7418.482</v>
      </c>
      <c r="K62" s="54">
        <v>7528.04</v>
      </c>
      <c r="L62" s="35"/>
      <c r="M62" s="35"/>
      <c r="N62" s="35"/>
      <c r="O62" s="35"/>
      <c r="P62" s="35"/>
      <c r="Q62" s="35"/>
      <c r="R62" s="35"/>
      <c r="S62" s="35"/>
    </row>
    <row r="63" spans="1:19" s="5" customFormat="1" ht="31.5" customHeight="1" x14ac:dyDescent="0.3">
      <c r="A63" s="3"/>
      <c r="B63" s="75"/>
      <c r="C63" s="71"/>
      <c r="D63" s="64"/>
      <c r="E63" s="64"/>
      <c r="F63" s="14" t="s">
        <v>4</v>
      </c>
      <c r="G63" s="53">
        <f t="shared" si="12"/>
        <v>0</v>
      </c>
      <c r="H63" s="54">
        <v>0</v>
      </c>
      <c r="I63" s="54">
        <v>0</v>
      </c>
      <c r="J63" s="54">
        <v>0</v>
      </c>
      <c r="K63" s="54">
        <v>0</v>
      </c>
      <c r="L63" s="35"/>
      <c r="M63" s="35"/>
      <c r="N63" s="35"/>
      <c r="O63" s="35"/>
      <c r="P63" s="35"/>
      <c r="Q63" s="35"/>
      <c r="R63" s="35"/>
      <c r="S63" s="35"/>
    </row>
    <row r="64" spans="1:19" s="5" customFormat="1" ht="31.5" customHeight="1" x14ac:dyDescent="0.3">
      <c r="A64" s="3"/>
      <c r="B64" s="75" t="s">
        <v>32</v>
      </c>
      <c r="C64" s="71" t="s">
        <v>48</v>
      </c>
      <c r="D64" s="70" t="s">
        <v>43</v>
      </c>
      <c r="E64" s="70"/>
      <c r="F64" s="16" t="s">
        <v>26</v>
      </c>
      <c r="G64" s="55">
        <f t="shared" si="12"/>
        <v>89631.431599999996</v>
      </c>
      <c r="H64" s="55">
        <f>SUM(H65:H68)</f>
        <v>64147</v>
      </c>
      <c r="I64" s="55">
        <f>SUM(I65:I68)</f>
        <v>25484.4316</v>
      </c>
      <c r="J64" s="55">
        <v>0</v>
      </c>
      <c r="K64" s="55">
        <v>0</v>
      </c>
      <c r="L64" s="35"/>
      <c r="M64" s="35"/>
      <c r="N64" s="35"/>
      <c r="O64" s="35"/>
      <c r="P64" s="35"/>
      <c r="Q64" s="35"/>
      <c r="R64" s="35"/>
      <c r="S64" s="35"/>
    </row>
    <row r="65" spans="1:19" s="5" customFormat="1" ht="31.5" customHeight="1" x14ac:dyDescent="0.3">
      <c r="A65" s="3"/>
      <c r="B65" s="75"/>
      <c r="C65" s="71"/>
      <c r="D65" s="70"/>
      <c r="E65" s="70"/>
      <c r="F65" s="16" t="s">
        <v>1</v>
      </c>
      <c r="G65" s="55">
        <f t="shared" si="12"/>
        <v>85149.2</v>
      </c>
      <c r="H65" s="52">
        <f t="shared" ref="H65:I67" si="15">SUM(H70)</f>
        <v>60939</v>
      </c>
      <c r="I65" s="52">
        <f t="shared" si="15"/>
        <v>24210.2</v>
      </c>
      <c r="J65" s="52">
        <v>0</v>
      </c>
      <c r="K65" s="52">
        <v>0</v>
      </c>
      <c r="L65" s="35"/>
      <c r="M65" s="35"/>
      <c r="N65" s="35"/>
      <c r="O65" s="35"/>
      <c r="P65" s="35"/>
      <c r="Q65" s="35"/>
      <c r="R65" s="35"/>
      <c r="S65" s="35"/>
    </row>
    <row r="66" spans="1:19" s="5" customFormat="1" ht="31.5" customHeight="1" x14ac:dyDescent="0.3">
      <c r="A66" s="3"/>
      <c r="B66" s="75"/>
      <c r="C66" s="71"/>
      <c r="D66" s="70"/>
      <c r="E66" s="70"/>
      <c r="F66" s="16" t="s">
        <v>2</v>
      </c>
      <c r="G66" s="55">
        <f t="shared" si="12"/>
        <v>4482.2316000000001</v>
      </c>
      <c r="H66" s="52">
        <f t="shared" si="15"/>
        <v>3208</v>
      </c>
      <c r="I66" s="52">
        <f t="shared" si="15"/>
        <v>1274.2316000000001</v>
      </c>
      <c r="J66" s="52">
        <v>0</v>
      </c>
      <c r="K66" s="52">
        <v>0</v>
      </c>
      <c r="L66" s="35"/>
      <c r="M66" s="35"/>
      <c r="N66" s="35"/>
      <c r="O66" s="35"/>
      <c r="P66" s="35"/>
      <c r="Q66" s="35"/>
      <c r="R66" s="35"/>
      <c r="S66" s="35"/>
    </row>
    <row r="67" spans="1:19" s="5" customFormat="1" ht="31.5" customHeight="1" x14ac:dyDescent="0.3">
      <c r="A67" s="3"/>
      <c r="B67" s="75"/>
      <c r="C67" s="71"/>
      <c r="D67" s="70"/>
      <c r="E67" s="70"/>
      <c r="F67" s="16" t="s">
        <v>3</v>
      </c>
      <c r="G67" s="55">
        <f t="shared" si="12"/>
        <v>0</v>
      </c>
      <c r="H67" s="52">
        <f t="shared" si="15"/>
        <v>0</v>
      </c>
      <c r="I67" s="52">
        <f t="shared" si="15"/>
        <v>0</v>
      </c>
      <c r="J67" s="52">
        <v>0</v>
      </c>
      <c r="K67" s="52">
        <v>0</v>
      </c>
      <c r="L67" s="35"/>
      <c r="M67" s="35"/>
      <c r="N67" s="35"/>
      <c r="O67" s="35"/>
      <c r="P67" s="35"/>
      <c r="Q67" s="35"/>
      <c r="R67" s="35"/>
      <c r="S67" s="35"/>
    </row>
    <row r="68" spans="1:19" s="5" customFormat="1" ht="31.5" customHeight="1" x14ac:dyDescent="0.3">
      <c r="A68" s="3"/>
      <c r="B68" s="75"/>
      <c r="C68" s="71"/>
      <c r="D68" s="70"/>
      <c r="E68" s="70"/>
      <c r="F68" s="16" t="s">
        <v>4</v>
      </c>
      <c r="G68" s="55">
        <f t="shared" si="12"/>
        <v>0</v>
      </c>
      <c r="H68" s="52">
        <f>SUM(H73)</f>
        <v>0</v>
      </c>
      <c r="I68" s="52">
        <v>0</v>
      </c>
      <c r="J68" s="52">
        <v>0</v>
      </c>
      <c r="K68" s="52">
        <v>0</v>
      </c>
      <c r="L68" s="35"/>
      <c r="M68" s="35"/>
      <c r="N68" s="35"/>
      <c r="O68" s="35"/>
      <c r="P68" s="35"/>
      <c r="Q68" s="35"/>
      <c r="R68" s="35"/>
      <c r="S68" s="35"/>
    </row>
    <row r="69" spans="1:19" s="5" customFormat="1" ht="31.5" customHeight="1" x14ac:dyDescent="0.3">
      <c r="A69" s="3"/>
      <c r="B69" s="75" t="s">
        <v>21</v>
      </c>
      <c r="C69" s="69" t="s">
        <v>71</v>
      </c>
      <c r="D69" s="76" t="s">
        <v>73</v>
      </c>
      <c r="E69" s="64" t="s">
        <v>57</v>
      </c>
      <c r="F69" s="16" t="s">
        <v>5</v>
      </c>
      <c r="G69" s="53">
        <f>SUM(H69:K69)</f>
        <v>89631.431599999996</v>
      </c>
      <c r="H69" s="53">
        <f>SUM(H70:H73)</f>
        <v>64147</v>
      </c>
      <c r="I69" s="53">
        <f>SUM(I70:I73)</f>
        <v>25484.4316</v>
      </c>
      <c r="J69" s="53">
        <v>0</v>
      </c>
      <c r="K69" s="53">
        <v>0</v>
      </c>
      <c r="L69" s="35"/>
      <c r="M69" s="35"/>
      <c r="N69" s="35"/>
      <c r="O69" s="35"/>
      <c r="P69" s="35"/>
      <c r="Q69" s="35"/>
      <c r="R69" s="35"/>
      <c r="S69" s="35"/>
    </row>
    <row r="70" spans="1:19" s="5" customFormat="1" ht="31.5" customHeight="1" x14ac:dyDescent="0.3">
      <c r="A70" s="3"/>
      <c r="B70" s="75"/>
      <c r="C70" s="69"/>
      <c r="D70" s="76"/>
      <c r="E70" s="64"/>
      <c r="F70" s="14" t="s">
        <v>1</v>
      </c>
      <c r="G70" s="53">
        <f t="shared" si="12"/>
        <v>85149.2</v>
      </c>
      <c r="H70" s="54">
        <v>60939</v>
      </c>
      <c r="I70" s="54">
        <v>24210.2</v>
      </c>
      <c r="J70" s="54">
        <v>0</v>
      </c>
      <c r="K70" s="54">
        <v>0</v>
      </c>
      <c r="L70" s="35"/>
      <c r="M70" s="35"/>
      <c r="N70" s="35"/>
      <c r="O70" s="35"/>
      <c r="P70" s="35"/>
      <c r="Q70" s="35"/>
      <c r="R70" s="35"/>
      <c r="S70" s="35"/>
    </row>
    <row r="71" spans="1:19" s="5" customFormat="1" ht="31.5" customHeight="1" x14ac:dyDescent="0.3">
      <c r="A71" s="3"/>
      <c r="B71" s="75"/>
      <c r="C71" s="69"/>
      <c r="D71" s="76"/>
      <c r="E71" s="64"/>
      <c r="F71" s="14" t="s">
        <v>2</v>
      </c>
      <c r="G71" s="53">
        <f>SUM(H71:K71)</f>
        <v>4482.2316000000001</v>
      </c>
      <c r="H71" s="54">
        <v>3208</v>
      </c>
      <c r="I71" s="54">
        <v>1274.2316000000001</v>
      </c>
      <c r="J71" s="54">
        <v>0</v>
      </c>
      <c r="K71" s="54">
        <v>0</v>
      </c>
      <c r="L71" s="35"/>
      <c r="M71" s="35"/>
      <c r="N71" s="35"/>
      <c r="O71" s="35"/>
      <c r="P71" s="35"/>
      <c r="Q71" s="35"/>
      <c r="R71" s="35"/>
      <c r="S71" s="35"/>
    </row>
    <row r="72" spans="1:19" s="5" customFormat="1" ht="31.5" customHeight="1" x14ac:dyDescent="0.3">
      <c r="A72" s="3"/>
      <c r="B72" s="75"/>
      <c r="C72" s="69"/>
      <c r="D72" s="76"/>
      <c r="E72" s="64"/>
      <c r="F72" s="14" t="s">
        <v>3</v>
      </c>
      <c r="G72" s="53">
        <f t="shared" si="12"/>
        <v>0</v>
      </c>
      <c r="H72" s="54">
        <v>0</v>
      </c>
      <c r="I72" s="54">
        <v>0</v>
      </c>
      <c r="J72" s="54">
        <v>0</v>
      </c>
      <c r="K72" s="54">
        <v>0</v>
      </c>
      <c r="L72" s="35"/>
      <c r="M72" s="35"/>
      <c r="N72" s="35"/>
      <c r="O72" s="35"/>
      <c r="P72" s="35"/>
      <c r="Q72" s="35"/>
      <c r="R72" s="35"/>
      <c r="S72" s="35"/>
    </row>
    <row r="73" spans="1:19" s="5" customFormat="1" ht="31.5" customHeight="1" x14ac:dyDescent="0.3">
      <c r="A73" s="3"/>
      <c r="B73" s="75"/>
      <c r="C73" s="69"/>
      <c r="D73" s="76"/>
      <c r="E73" s="64"/>
      <c r="F73" s="14" t="s">
        <v>4</v>
      </c>
      <c r="G73" s="53">
        <f t="shared" si="12"/>
        <v>0</v>
      </c>
      <c r="H73" s="54">
        <v>0</v>
      </c>
      <c r="I73" s="54">
        <f>SUM(I68)</f>
        <v>0</v>
      </c>
      <c r="J73" s="54">
        <v>0</v>
      </c>
      <c r="K73" s="54">
        <v>0</v>
      </c>
      <c r="L73" s="35"/>
      <c r="M73" s="35"/>
      <c r="N73" s="35"/>
      <c r="O73" s="35"/>
      <c r="P73" s="35"/>
      <c r="Q73" s="35"/>
      <c r="R73" s="35"/>
      <c r="S73" s="35"/>
    </row>
    <row r="74" spans="1:19" s="5" customFormat="1" ht="31.5" customHeight="1" x14ac:dyDescent="0.3">
      <c r="A74" s="3"/>
      <c r="B74" s="75" t="s">
        <v>53</v>
      </c>
      <c r="C74" s="71" t="s">
        <v>56</v>
      </c>
      <c r="D74" s="74" t="s">
        <v>43</v>
      </c>
      <c r="E74" s="64"/>
      <c r="F74" s="16" t="s">
        <v>61</v>
      </c>
      <c r="G74" s="53">
        <f t="shared" ref="G74:G83" si="16">SUM(H74:K74)</f>
        <v>1415</v>
      </c>
      <c r="H74" s="53">
        <f>SUM(H75:H78)</f>
        <v>820</v>
      </c>
      <c r="I74" s="53">
        <f>SUM(I75:I78)</f>
        <v>595</v>
      </c>
      <c r="J74" s="53">
        <f>SUM(J75:J78)</f>
        <v>0</v>
      </c>
      <c r="K74" s="53">
        <f>SUM(K75:K78)</f>
        <v>0</v>
      </c>
      <c r="L74" s="35"/>
      <c r="M74" s="35"/>
      <c r="N74" s="35"/>
      <c r="O74" s="35"/>
      <c r="P74" s="35"/>
      <c r="Q74" s="35"/>
      <c r="R74" s="35"/>
      <c r="S74" s="35"/>
    </row>
    <row r="75" spans="1:19" s="5" customFormat="1" ht="31.5" customHeight="1" x14ac:dyDescent="0.3">
      <c r="A75" s="3"/>
      <c r="B75" s="75"/>
      <c r="C75" s="69"/>
      <c r="D75" s="74"/>
      <c r="E75" s="64"/>
      <c r="F75" s="16" t="s">
        <v>1</v>
      </c>
      <c r="G75" s="53">
        <f t="shared" si="16"/>
        <v>0</v>
      </c>
      <c r="H75" s="53">
        <v>0</v>
      </c>
      <c r="I75" s="53">
        <v>0</v>
      </c>
      <c r="J75" s="53">
        <v>0</v>
      </c>
      <c r="K75" s="53">
        <v>0</v>
      </c>
      <c r="L75" s="35"/>
      <c r="M75" s="35"/>
      <c r="N75" s="35"/>
      <c r="O75" s="35"/>
      <c r="P75" s="35"/>
      <c r="Q75" s="35"/>
      <c r="R75" s="35"/>
      <c r="S75" s="35"/>
    </row>
    <row r="76" spans="1:19" s="5" customFormat="1" ht="31.5" customHeight="1" x14ac:dyDescent="0.3">
      <c r="A76" s="3"/>
      <c r="B76" s="75"/>
      <c r="C76" s="69"/>
      <c r="D76" s="74"/>
      <c r="E76" s="64"/>
      <c r="F76" s="16" t="s">
        <v>2</v>
      </c>
      <c r="G76" s="53">
        <f t="shared" si="16"/>
        <v>0</v>
      </c>
      <c r="H76" s="53">
        <v>0</v>
      </c>
      <c r="I76" s="53">
        <v>0</v>
      </c>
      <c r="J76" s="53">
        <v>0</v>
      </c>
      <c r="K76" s="53">
        <v>0</v>
      </c>
      <c r="L76" s="35"/>
      <c r="M76" s="35"/>
      <c r="N76" s="35"/>
      <c r="O76" s="35"/>
      <c r="P76" s="35"/>
      <c r="Q76" s="35"/>
      <c r="R76" s="35"/>
      <c r="S76" s="35"/>
    </row>
    <row r="77" spans="1:19" s="5" customFormat="1" ht="31.5" customHeight="1" x14ac:dyDescent="0.3">
      <c r="A77" s="3"/>
      <c r="B77" s="75"/>
      <c r="C77" s="69"/>
      <c r="D77" s="74"/>
      <c r="E77" s="64"/>
      <c r="F77" s="16" t="s">
        <v>3</v>
      </c>
      <c r="G77" s="53">
        <f t="shared" si="16"/>
        <v>1415</v>
      </c>
      <c r="H77" s="53">
        <f>SUM(H82)</f>
        <v>820</v>
      </c>
      <c r="I77" s="53">
        <f>SUM(I82)</f>
        <v>595</v>
      </c>
      <c r="J77" s="53">
        <v>0</v>
      </c>
      <c r="K77" s="53">
        <v>0</v>
      </c>
      <c r="L77" s="35"/>
      <c r="M77" s="35"/>
      <c r="N77" s="35"/>
      <c r="O77" s="35"/>
      <c r="P77" s="35"/>
      <c r="Q77" s="35"/>
      <c r="R77" s="35"/>
      <c r="S77" s="35"/>
    </row>
    <row r="78" spans="1:19" s="5" customFormat="1" ht="31.5" customHeight="1" x14ac:dyDescent="0.3">
      <c r="A78" s="3"/>
      <c r="B78" s="75"/>
      <c r="C78" s="69"/>
      <c r="D78" s="74"/>
      <c r="E78" s="64"/>
      <c r="F78" s="16" t="s">
        <v>4</v>
      </c>
      <c r="G78" s="53">
        <f t="shared" si="16"/>
        <v>0</v>
      </c>
      <c r="H78" s="53">
        <v>0</v>
      </c>
      <c r="I78" s="53">
        <v>0</v>
      </c>
      <c r="J78" s="53">
        <v>0</v>
      </c>
      <c r="K78" s="53">
        <v>0</v>
      </c>
      <c r="L78" s="35"/>
      <c r="M78" s="35"/>
      <c r="N78" s="35"/>
      <c r="O78" s="35"/>
      <c r="P78" s="35"/>
      <c r="Q78" s="35"/>
      <c r="R78" s="35"/>
      <c r="S78" s="35"/>
    </row>
    <row r="79" spans="1:19" s="5" customFormat="1" ht="31.5" customHeight="1" x14ac:dyDescent="0.3">
      <c r="A79" s="3"/>
      <c r="B79" s="76" t="s">
        <v>54</v>
      </c>
      <c r="C79" s="69" t="s">
        <v>55</v>
      </c>
      <c r="D79" s="76" t="s">
        <v>43</v>
      </c>
      <c r="E79" s="69" t="s">
        <v>74</v>
      </c>
      <c r="F79" s="16" t="s">
        <v>5</v>
      </c>
      <c r="G79" s="53">
        <f t="shared" si="16"/>
        <v>1415</v>
      </c>
      <c r="H79" s="53">
        <f>SUM(H80:H83)</f>
        <v>820</v>
      </c>
      <c r="I79" s="53">
        <f>SUM(I80:I83)</f>
        <v>595</v>
      </c>
      <c r="J79" s="53">
        <v>0</v>
      </c>
      <c r="K79" s="53">
        <f>SUM(K80:K83)</f>
        <v>0</v>
      </c>
      <c r="L79" s="35"/>
      <c r="M79" s="35"/>
      <c r="N79" s="35"/>
      <c r="O79" s="35"/>
      <c r="P79" s="35"/>
      <c r="Q79" s="35"/>
      <c r="R79" s="35"/>
      <c r="S79" s="35"/>
    </row>
    <row r="80" spans="1:19" s="5" customFormat="1" ht="76.5" customHeight="1" x14ac:dyDescent="0.3">
      <c r="A80" s="3"/>
      <c r="B80" s="76"/>
      <c r="C80" s="69"/>
      <c r="D80" s="76"/>
      <c r="E80" s="69"/>
      <c r="F80" s="14" t="s">
        <v>1</v>
      </c>
      <c r="G80" s="53">
        <f t="shared" si="16"/>
        <v>0</v>
      </c>
      <c r="H80" s="54">
        <v>0</v>
      </c>
      <c r="I80" s="54">
        <v>0</v>
      </c>
      <c r="J80" s="54">
        <v>0</v>
      </c>
      <c r="K80" s="54">
        <v>0</v>
      </c>
      <c r="L80" s="35"/>
      <c r="M80" s="35"/>
      <c r="N80" s="35"/>
      <c r="O80" s="35"/>
      <c r="P80" s="35"/>
      <c r="Q80" s="35"/>
      <c r="R80" s="35"/>
      <c r="S80" s="35"/>
    </row>
    <row r="81" spans="1:19" s="5" customFormat="1" ht="70.5" customHeight="1" x14ac:dyDescent="0.3">
      <c r="A81" s="3"/>
      <c r="B81" s="76"/>
      <c r="C81" s="69"/>
      <c r="D81" s="76"/>
      <c r="E81" s="69"/>
      <c r="F81" s="14" t="s">
        <v>2</v>
      </c>
      <c r="G81" s="53">
        <f t="shared" si="16"/>
        <v>0</v>
      </c>
      <c r="H81" s="54">
        <v>0</v>
      </c>
      <c r="I81" s="54">
        <v>0</v>
      </c>
      <c r="J81" s="54">
        <v>0</v>
      </c>
      <c r="K81" s="54">
        <v>0</v>
      </c>
      <c r="L81" s="35"/>
      <c r="M81" s="35"/>
      <c r="N81" s="35"/>
      <c r="O81" s="35"/>
      <c r="P81" s="35"/>
      <c r="Q81" s="35"/>
      <c r="R81" s="35"/>
      <c r="S81" s="35"/>
    </row>
    <row r="82" spans="1:19" s="5" customFormat="1" ht="67.5" customHeight="1" x14ac:dyDescent="0.3">
      <c r="A82" s="3"/>
      <c r="B82" s="76"/>
      <c r="C82" s="69"/>
      <c r="D82" s="76"/>
      <c r="E82" s="69"/>
      <c r="F82" s="14" t="s">
        <v>3</v>
      </c>
      <c r="G82" s="53">
        <f>SUM(H82:K82)</f>
        <v>1415</v>
      </c>
      <c r="H82" s="54">
        <v>820</v>
      </c>
      <c r="I82" s="54">
        <v>595</v>
      </c>
      <c r="J82" s="54">
        <v>0</v>
      </c>
      <c r="K82" s="54">
        <v>0</v>
      </c>
      <c r="L82" s="35"/>
      <c r="M82" s="35"/>
      <c r="N82" s="35"/>
      <c r="O82" s="35"/>
      <c r="P82" s="35"/>
      <c r="Q82" s="35"/>
      <c r="R82" s="35"/>
      <c r="S82" s="35"/>
    </row>
    <row r="83" spans="1:19" s="5" customFormat="1" ht="48.75" customHeight="1" x14ac:dyDescent="0.3">
      <c r="A83" s="3"/>
      <c r="B83" s="76"/>
      <c r="C83" s="69"/>
      <c r="D83" s="76"/>
      <c r="E83" s="69"/>
      <c r="F83" s="14" t="s">
        <v>4</v>
      </c>
      <c r="G83" s="54">
        <f t="shared" si="16"/>
        <v>0</v>
      </c>
      <c r="H83" s="54">
        <v>0</v>
      </c>
      <c r="I83" s="54">
        <v>0</v>
      </c>
      <c r="J83" s="54">
        <v>0</v>
      </c>
      <c r="K83" s="54">
        <v>0</v>
      </c>
      <c r="L83" s="35"/>
      <c r="M83" s="35"/>
      <c r="N83" s="35"/>
      <c r="O83" s="35"/>
      <c r="P83" s="35"/>
      <c r="Q83" s="35"/>
      <c r="R83" s="35"/>
      <c r="S83" s="35"/>
    </row>
    <row r="84" spans="1:19" s="5" customFormat="1" ht="31.5" customHeight="1" x14ac:dyDescent="0.3">
      <c r="A84" s="3"/>
      <c r="B84" s="80">
        <v>6</v>
      </c>
      <c r="C84" s="83" t="s">
        <v>65</v>
      </c>
      <c r="D84" s="80" t="s">
        <v>73</v>
      </c>
      <c r="E84" s="86"/>
      <c r="F84" s="16" t="s">
        <v>64</v>
      </c>
      <c r="G84" s="53">
        <f t="shared" ref="G84:G93" si="17">SUM(H84:K84)</f>
        <v>6187.7882799999998</v>
      </c>
      <c r="H84" s="53">
        <f>SUM(H85:H88)</f>
        <v>4426.4979599999997</v>
      </c>
      <c r="I84" s="53">
        <f>SUM(I85:I88)</f>
        <v>1761.2903200000001</v>
      </c>
      <c r="J84" s="53">
        <f>SUM(J85:J88)</f>
        <v>0</v>
      </c>
      <c r="K84" s="53">
        <f>SUM(K85:K88)</f>
        <v>0</v>
      </c>
      <c r="L84" s="35"/>
      <c r="M84" s="35"/>
      <c r="N84" s="35"/>
      <c r="O84" s="35"/>
      <c r="P84" s="35"/>
      <c r="Q84" s="35"/>
      <c r="R84" s="35"/>
      <c r="S84" s="35"/>
    </row>
    <row r="85" spans="1:19" s="5" customFormat="1" ht="31.5" customHeight="1" x14ac:dyDescent="0.3">
      <c r="A85" s="3"/>
      <c r="B85" s="81"/>
      <c r="C85" s="84"/>
      <c r="D85" s="81"/>
      <c r="E85" s="87"/>
      <c r="F85" s="16" t="s">
        <v>1</v>
      </c>
      <c r="G85" s="53">
        <f t="shared" si="17"/>
        <v>0</v>
      </c>
      <c r="H85" s="53">
        <f t="shared" ref="H85:K88" si="18">SUM(H90)</f>
        <v>0</v>
      </c>
      <c r="I85" s="53">
        <f t="shared" si="18"/>
        <v>0</v>
      </c>
      <c r="J85" s="53">
        <f t="shared" si="18"/>
        <v>0</v>
      </c>
      <c r="K85" s="53">
        <f t="shared" si="18"/>
        <v>0</v>
      </c>
      <c r="L85" s="35"/>
      <c r="M85" s="35"/>
      <c r="N85" s="35"/>
      <c r="O85" s="35"/>
      <c r="P85" s="35"/>
      <c r="Q85" s="35"/>
      <c r="R85" s="35"/>
      <c r="S85" s="35"/>
    </row>
    <row r="86" spans="1:19" s="5" customFormat="1" ht="31.5" customHeight="1" x14ac:dyDescent="0.3">
      <c r="A86" s="3"/>
      <c r="B86" s="81"/>
      <c r="C86" s="84"/>
      <c r="D86" s="81"/>
      <c r="E86" s="87"/>
      <c r="F86" s="16" t="s">
        <v>2</v>
      </c>
      <c r="G86" s="53">
        <f t="shared" si="17"/>
        <v>0</v>
      </c>
      <c r="H86" s="53">
        <f t="shared" si="18"/>
        <v>0</v>
      </c>
      <c r="I86" s="53">
        <f t="shared" si="18"/>
        <v>0</v>
      </c>
      <c r="J86" s="53">
        <f t="shared" si="18"/>
        <v>0</v>
      </c>
      <c r="K86" s="53">
        <f t="shared" si="18"/>
        <v>0</v>
      </c>
      <c r="L86" s="35"/>
      <c r="M86" s="35"/>
      <c r="N86" s="35"/>
      <c r="O86" s="35"/>
      <c r="P86" s="35"/>
      <c r="Q86" s="35"/>
      <c r="R86" s="35"/>
      <c r="S86" s="35"/>
    </row>
    <row r="87" spans="1:19" s="5" customFormat="1" ht="31.5" customHeight="1" x14ac:dyDescent="0.3">
      <c r="A87" s="3"/>
      <c r="B87" s="81"/>
      <c r="C87" s="84"/>
      <c r="D87" s="81"/>
      <c r="E87" s="87"/>
      <c r="F87" s="16" t="s">
        <v>3</v>
      </c>
      <c r="G87" s="53">
        <f t="shared" si="17"/>
        <v>6187.7882799999998</v>
      </c>
      <c r="H87" s="53">
        <f>SUM(H92)</f>
        <v>4426.4979599999997</v>
      </c>
      <c r="I87" s="53">
        <f t="shared" si="18"/>
        <v>1761.2903200000001</v>
      </c>
      <c r="J87" s="53">
        <f t="shared" si="18"/>
        <v>0</v>
      </c>
      <c r="K87" s="53">
        <f t="shared" si="18"/>
        <v>0</v>
      </c>
      <c r="L87" s="35"/>
      <c r="M87" s="35"/>
      <c r="N87" s="35"/>
      <c r="O87" s="35"/>
      <c r="P87" s="35"/>
      <c r="Q87" s="35"/>
      <c r="R87" s="35"/>
      <c r="S87" s="35"/>
    </row>
    <row r="88" spans="1:19" s="5" customFormat="1" ht="31.5" customHeight="1" x14ac:dyDescent="0.3">
      <c r="A88" s="3"/>
      <c r="B88" s="82"/>
      <c r="C88" s="85"/>
      <c r="D88" s="82"/>
      <c r="E88" s="88"/>
      <c r="F88" s="16" t="s">
        <v>4</v>
      </c>
      <c r="G88" s="53">
        <f t="shared" si="17"/>
        <v>0</v>
      </c>
      <c r="H88" s="53">
        <f t="shared" si="18"/>
        <v>0</v>
      </c>
      <c r="I88" s="53">
        <f t="shared" si="18"/>
        <v>0</v>
      </c>
      <c r="J88" s="53">
        <f t="shared" si="18"/>
        <v>0</v>
      </c>
      <c r="K88" s="53">
        <f t="shared" si="18"/>
        <v>0</v>
      </c>
      <c r="L88" s="35"/>
      <c r="M88" s="35"/>
      <c r="N88" s="35"/>
      <c r="O88" s="35"/>
      <c r="P88" s="35"/>
      <c r="Q88" s="35"/>
      <c r="R88" s="35"/>
      <c r="S88" s="35"/>
    </row>
    <row r="89" spans="1:19" s="5" customFormat="1" ht="31.5" customHeight="1" x14ac:dyDescent="0.3">
      <c r="A89" s="3"/>
      <c r="B89" s="89" t="s">
        <v>66</v>
      </c>
      <c r="C89" s="92" t="s">
        <v>67</v>
      </c>
      <c r="D89" s="89" t="s">
        <v>43</v>
      </c>
      <c r="E89" s="86" t="s">
        <v>57</v>
      </c>
      <c r="F89" s="16" t="s">
        <v>5</v>
      </c>
      <c r="G89" s="53">
        <f t="shared" si="17"/>
        <v>6187.7882799999998</v>
      </c>
      <c r="H89" s="54">
        <f>SUM(H90:H93)</f>
        <v>4426.4979599999997</v>
      </c>
      <c r="I89" s="54">
        <f>SUM(I90:I93)</f>
        <v>1761.2903200000001</v>
      </c>
      <c r="J89" s="54">
        <f>SUM(J90:J93)</f>
        <v>0</v>
      </c>
      <c r="K89" s="54">
        <f>SUM(K90:K93)</f>
        <v>0</v>
      </c>
      <c r="L89" s="35"/>
      <c r="M89" s="35"/>
      <c r="N89" s="35"/>
      <c r="O89" s="35"/>
      <c r="P89" s="35"/>
      <c r="Q89" s="35"/>
      <c r="R89" s="35"/>
      <c r="S89" s="35"/>
    </row>
    <row r="90" spans="1:19" s="5" customFormat="1" ht="31.5" customHeight="1" x14ac:dyDescent="0.3">
      <c r="A90" s="3"/>
      <c r="B90" s="90"/>
      <c r="C90" s="93"/>
      <c r="D90" s="90"/>
      <c r="E90" s="87"/>
      <c r="F90" s="14" t="s">
        <v>1</v>
      </c>
      <c r="G90" s="53">
        <f t="shared" si="17"/>
        <v>0</v>
      </c>
      <c r="H90" s="54">
        <v>0</v>
      </c>
      <c r="I90" s="54">
        <v>0</v>
      </c>
      <c r="J90" s="54">
        <v>0</v>
      </c>
      <c r="K90" s="54">
        <v>0</v>
      </c>
      <c r="L90" s="35"/>
      <c r="M90" s="35"/>
      <c r="N90" s="35"/>
      <c r="O90" s="35"/>
      <c r="P90" s="35"/>
      <c r="Q90" s="35"/>
      <c r="R90" s="35"/>
      <c r="S90" s="35"/>
    </row>
    <row r="91" spans="1:19" s="5" customFormat="1" ht="31.5" customHeight="1" x14ac:dyDescent="0.3">
      <c r="A91" s="3"/>
      <c r="B91" s="90"/>
      <c r="C91" s="93"/>
      <c r="D91" s="90"/>
      <c r="E91" s="87"/>
      <c r="F91" s="14" t="s">
        <v>2</v>
      </c>
      <c r="G91" s="53">
        <f t="shared" si="17"/>
        <v>0</v>
      </c>
      <c r="H91" s="54">
        <v>0</v>
      </c>
      <c r="I91" s="54">
        <v>0</v>
      </c>
      <c r="J91" s="54">
        <v>0</v>
      </c>
      <c r="K91" s="54">
        <v>0</v>
      </c>
      <c r="L91" s="35"/>
      <c r="M91" s="35"/>
      <c r="N91" s="35"/>
      <c r="O91" s="35"/>
      <c r="P91" s="35"/>
      <c r="Q91" s="35"/>
      <c r="R91" s="35"/>
      <c r="S91" s="35"/>
    </row>
    <row r="92" spans="1:19" s="5" customFormat="1" ht="31.5" customHeight="1" x14ac:dyDescent="0.3">
      <c r="A92" s="3"/>
      <c r="B92" s="90"/>
      <c r="C92" s="93"/>
      <c r="D92" s="90"/>
      <c r="E92" s="87"/>
      <c r="F92" s="14" t="s">
        <v>3</v>
      </c>
      <c r="G92" s="53">
        <f t="shared" si="17"/>
        <v>6187.7882799999998</v>
      </c>
      <c r="H92" s="54">
        <v>4426.4979599999997</v>
      </c>
      <c r="I92" s="54">
        <v>1761.2903200000001</v>
      </c>
      <c r="J92" s="54">
        <v>0</v>
      </c>
      <c r="K92" s="54">
        <v>0</v>
      </c>
      <c r="L92" s="35"/>
      <c r="M92" s="35"/>
      <c r="N92" s="35"/>
      <c r="O92" s="35"/>
      <c r="P92" s="35"/>
      <c r="Q92" s="35"/>
      <c r="R92" s="35"/>
      <c r="S92" s="35"/>
    </row>
    <row r="93" spans="1:19" s="5" customFormat="1" ht="31.5" customHeight="1" x14ac:dyDescent="0.3">
      <c r="A93" s="3"/>
      <c r="B93" s="91"/>
      <c r="C93" s="94"/>
      <c r="D93" s="91"/>
      <c r="E93" s="88"/>
      <c r="F93" s="14" t="s">
        <v>4</v>
      </c>
      <c r="G93" s="53">
        <f t="shared" si="17"/>
        <v>0</v>
      </c>
      <c r="H93" s="54">
        <v>0</v>
      </c>
      <c r="I93" s="54">
        <v>0</v>
      </c>
      <c r="J93" s="54">
        <v>0</v>
      </c>
      <c r="K93" s="54">
        <v>0</v>
      </c>
      <c r="L93" s="35"/>
      <c r="M93" s="35"/>
      <c r="N93" s="35"/>
      <c r="O93" s="35"/>
      <c r="P93" s="35"/>
      <c r="Q93" s="35"/>
      <c r="R93" s="35"/>
      <c r="S93" s="35"/>
    </row>
    <row r="94" spans="1:19" s="5" customFormat="1" ht="31.5" customHeight="1" x14ac:dyDescent="0.3">
      <c r="A94" s="3"/>
      <c r="B94" s="36"/>
      <c r="C94" s="74" t="s">
        <v>6</v>
      </c>
      <c r="D94" s="64"/>
      <c r="E94" s="64"/>
      <c r="F94" s="65" t="s">
        <v>0</v>
      </c>
      <c r="G94" s="67" t="s">
        <v>11</v>
      </c>
      <c r="H94" s="67" t="s">
        <v>25</v>
      </c>
      <c r="I94" s="67"/>
      <c r="J94" s="67"/>
      <c r="K94" s="67"/>
      <c r="L94" s="35"/>
      <c r="M94" s="35"/>
      <c r="N94" s="35"/>
      <c r="O94" s="35"/>
      <c r="P94" s="35"/>
      <c r="Q94" s="35"/>
      <c r="R94" s="35"/>
      <c r="S94" s="35"/>
    </row>
    <row r="95" spans="1:19" s="5" customFormat="1" ht="31.5" customHeight="1" x14ac:dyDescent="0.3">
      <c r="A95" s="3"/>
      <c r="B95" s="36"/>
      <c r="C95" s="76"/>
      <c r="D95" s="76"/>
      <c r="E95" s="64"/>
      <c r="F95" s="65"/>
      <c r="G95" s="67"/>
      <c r="H95" s="52" t="s">
        <v>30</v>
      </c>
      <c r="I95" s="52" t="s">
        <v>34</v>
      </c>
      <c r="J95" s="52" t="s">
        <v>35</v>
      </c>
      <c r="K95" s="52" t="s">
        <v>47</v>
      </c>
      <c r="L95" s="35"/>
      <c r="M95" s="35"/>
      <c r="N95" s="35"/>
      <c r="O95" s="35"/>
      <c r="P95" s="35"/>
      <c r="Q95" s="35"/>
      <c r="R95" s="35"/>
      <c r="S95" s="35"/>
    </row>
    <row r="96" spans="1:19" s="5" customFormat="1" ht="31.5" customHeight="1" x14ac:dyDescent="0.3">
      <c r="A96" s="3"/>
      <c r="B96" s="36"/>
      <c r="C96" s="76"/>
      <c r="D96" s="76"/>
      <c r="E96" s="64"/>
      <c r="F96" s="56" t="s">
        <v>24</v>
      </c>
      <c r="G96" s="52">
        <f>SUM(H96:K96)</f>
        <v>2399337.3751699999</v>
      </c>
      <c r="H96" s="52">
        <f>SUM(H97:H100)</f>
        <v>393233.27202999999</v>
      </c>
      <c r="I96" s="52">
        <f>SUM(I97:I100)</f>
        <v>1625953.2451399998</v>
      </c>
      <c r="J96" s="52">
        <f>SUM(J97:J100)</f>
        <v>334049.38300000003</v>
      </c>
      <c r="K96" s="52">
        <f>SUM(K97:K100)</f>
        <v>46101.474999999999</v>
      </c>
      <c r="L96" s="35"/>
      <c r="M96" s="35"/>
      <c r="N96" s="35"/>
      <c r="O96" s="35"/>
      <c r="P96" s="35"/>
      <c r="Q96" s="35"/>
      <c r="R96" s="35"/>
      <c r="S96" s="35"/>
    </row>
    <row r="97" spans="1:19" s="5" customFormat="1" ht="31.5" customHeight="1" x14ac:dyDescent="0.3">
      <c r="A97" s="3"/>
      <c r="B97" s="36"/>
      <c r="C97" s="76"/>
      <c r="D97" s="76"/>
      <c r="E97" s="64"/>
      <c r="F97" s="56" t="s">
        <v>1</v>
      </c>
      <c r="G97" s="52">
        <f>SUM(H97:K97)</f>
        <v>2180880.59</v>
      </c>
      <c r="H97" s="52">
        <f>SUM(H20+H30+H40+H65+H75+H85)</f>
        <v>343089</v>
      </c>
      <c r="I97" s="52">
        <f>SUM(I20+I30+I40+I65+I75+I85)</f>
        <v>1518777.5199999998</v>
      </c>
      <c r="J97" s="52">
        <f>SUM(J20+J30+J40+J65+J75+J85)</f>
        <v>296578.13</v>
      </c>
      <c r="K97" s="52">
        <f>SUM(K20+K30+K40+K65+K75+K85)</f>
        <v>22435.94</v>
      </c>
      <c r="L97" s="35"/>
      <c r="M97" s="35"/>
      <c r="N97" s="35"/>
      <c r="O97" s="35"/>
      <c r="P97" s="35"/>
      <c r="Q97" s="35"/>
      <c r="R97" s="35"/>
      <c r="S97" s="35"/>
    </row>
    <row r="98" spans="1:19" s="5" customFormat="1" ht="31.5" customHeight="1" x14ac:dyDescent="0.3">
      <c r="A98" s="3"/>
      <c r="B98" s="36"/>
      <c r="C98" s="76"/>
      <c r="D98" s="76"/>
      <c r="E98" s="64"/>
      <c r="F98" s="56" t="s">
        <v>2</v>
      </c>
      <c r="G98" s="52">
        <f>SUM(H98:K98)</f>
        <v>120631.24122</v>
      </c>
      <c r="H98" s="52">
        <f>SUM(H21+H31+H41+H76+H66+H86)</f>
        <v>23397.401519999999</v>
      </c>
      <c r="I98" s="52">
        <f>SUM(I21+I31+I41+I66+I76+I86)</f>
        <v>79935.738519999999</v>
      </c>
      <c r="J98" s="52">
        <f>SUM(J21+J31+J41+J76+J86+J66)</f>
        <v>15609.37</v>
      </c>
      <c r="K98" s="52">
        <f>SUM(K21+K31+K41+K66+K86)</f>
        <v>1688.73118</v>
      </c>
      <c r="L98" s="35"/>
      <c r="M98" s="35"/>
      <c r="N98" s="35"/>
      <c r="O98" s="35"/>
      <c r="P98" s="35"/>
      <c r="Q98" s="35"/>
      <c r="R98" s="35"/>
      <c r="S98" s="35"/>
    </row>
    <row r="99" spans="1:19" s="5" customFormat="1" ht="31.5" customHeight="1" x14ac:dyDescent="0.3">
      <c r="A99" s="3"/>
      <c r="B99" s="36"/>
      <c r="C99" s="76"/>
      <c r="D99" s="76"/>
      <c r="E99" s="64"/>
      <c r="F99" s="56" t="s">
        <v>3</v>
      </c>
      <c r="G99" s="52">
        <f>SUM(H99:K99)</f>
        <v>97825.543950000007</v>
      </c>
      <c r="H99" s="52">
        <f>SUM(H22+H32+H42+H67+H77+H87)</f>
        <v>26746.870510000001</v>
      </c>
      <c r="I99" s="52">
        <f>SUM(I22+I32+I42+I67+I77+I87)</f>
        <v>27239.98662</v>
      </c>
      <c r="J99" s="52">
        <f>SUM(J22+J32+J42+J67+J77+J87)</f>
        <v>21861.883000000002</v>
      </c>
      <c r="K99" s="52">
        <f>SUM(K22+K32+K42+K67+K77+K87)</f>
        <v>21976.803820000001</v>
      </c>
      <c r="L99" s="35"/>
      <c r="M99" s="35"/>
      <c r="N99" s="35"/>
      <c r="O99" s="35"/>
      <c r="P99" s="35"/>
      <c r="Q99" s="35"/>
      <c r="R99" s="35"/>
      <c r="S99" s="35"/>
    </row>
    <row r="100" spans="1:19" s="5" customFormat="1" ht="28.5" customHeight="1" x14ac:dyDescent="0.3">
      <c r="A100" s="3"/>
      <c r="B100" s="36"/>
      <c r="C100" s="76"/>
      <c r="D100" s="76"/>
      <c r="E100" s="64"/>
      <c r="F100" s="56" t="s">
        <v>4</v>
      </c>
      <c r="G100" s="52">
        <f>SUM(H100:K100)</f>
        <v>0</v>
      </c>
      <c r="H100" s="52">
        <f>SUM(H23+H33+H43+H68+H88+H78)</f>
        <v>0</v>
      </c>
      <c r="I100" s="52">
        <f>SUM(I23+I33+I43+I68+I78+I88)</f>
        <v>0</v>
      </c>
      <c r="J100" s="52">
        <f>SUM(J23+J33+J43+J68+J78+J88)</f>
        <v>0</v>
      </c>
      <c r="K100" s="52">
        <f>SUM(K23+K33+K43+K68+K78+K88)</f>
        <v>0</v>
      </c>
      <c r="L100" s="35"/>
      <c r="M100" s="35"/>
      <c r="N100" s="35"/>
      <c r="O100" s="35"/>
      <c r="P100" s="35"/>
      <c r="Q100" s="35"/>
      <c r="R100" s="35"/>
      <c r="S100" s="35"/>
    </row>
    <row r="101" spans="1:19" s="5" customFormat="1" ht="54.75" hidden="1" customHeight="1" x14ac:dyDescent="0.3">
      <c r="A101" s="3"/>
      <c r="B101" s="34"/>
      <c r="C101" s="43"/>
      <c r="D101" s="57"/>
      <c r="E101" s="57"/>
      <c r="F101" s="58"/>
      <c r="G101" s="44"/>
      <c r="H101" s="44"/>
      <c r="I101" s="57"/>
      <c r="J101" s="57"/>
      <c r="K101" s="59"/>
    </row>
    <row r="102" spans="1:19" s="5" customFormat="1" ht="51.75" hidden="1" customHeight="1" x14ac:dyDescent="0.3">
      <c r="A102" s="3"/>
      <c r="B102" s="34"/>
      <c r="C102" s="43"/>
      <c r="D102" s="57"/>
      <c r="E102" s="57"/>
      <c r="F102" s="58"/>
      <c r="G102" s="44"/>
      <c r="H102" s="44"/>
      <c r="I102" s="57"/>
      <c r="J102" s="57"/>
      <c r="K102" s="59"/>
    </row>
    <row r="103" spans="1:19" s="5" customFormat="1" ht="127.5" customHeight="1" x14ac:dyDescent="0.4">
      <c r="A103" s="3"/>
      <c r="B103" s="66" t="s">
        <v>75</v>
      </c>
      <c r="C103" s="66"/>
      <c r="D103" s="66"/>
      <c r="E103" s="66"/>
      <c r="F103" s="66"/>
      <c r="G103" s="66"/>
      <c r="H103" s="60"/>
      <c r="I103" s="60"/>
      <c r="J103" s="61" t="s">
        <v>76</v>
      </c>
      <c r="K103" s="60"/>
    </row>
    <row r="104" spans="1:19" s="5" customFormat="1" ht="31.5" customHeight="1" x14ac:dyDescent="0.3">
      <c r="A104" s="3"/>
      <c r="B104" s="18"/>
      <c r="C104" s="17"/>
      <c r="D104" s="11"/>
      <c r="E104" s="11"/>
      <c r="F104" s="22"/>
      <c r="G104" s="12"/>
      <c r="H104" s="12"/>
      <c r="I104" s="11"/>
      <c r="J104" s="11"/>
      <c r="K104" s="13"/>
    </row>
    <row r="105" spans="1:19" s="5" customFormat="1" ht="31.5" customHeight="1" x14ac:dyDescent="0.3">
      <c r="A105" s="3"/>
      <c r="B105" s="18"/>
      <c r="C105" s="17"/>
      <c r="D105" s="11"/>
      <c r="E105" s="11"/>
      <c r="F105" s="22"/>
      <c r="G105" s="12"/>
      <c r="H105" s="12"/>
      <c r="I105" s="11"/>
      <c r="J105" s="11"/>
      <c r="K105" s="13"/>
    </row>
    <row r="106" spans="1:19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63"/>
      <c r="I106" s="11"/>
      <c r="J106" s="11"/>
      <c r="K106" s="13"/>
    </row>
    <row r="107" spans="1:19" s="5" customFormat="1" ht="54.75" customHeight="1" x14ac:dyDescent="0.3">
      <c r="A107" s="3"/>
      <c r="B107" s="18"/>
      <c r="C107" s="17"/>
      <c r="D107" s="11"/>
      <c r="E107" s="11"/>
      <c r="F107" s="22"/>
      <c r="G107" s="12"/>
      <c r="H107" s="12"/>
      <c r="I107" s="11"/>
      <c r="J107" s="11"/>
      <c r="K107" s="13"/>
    </row>
    <row r="108" spans="1:19" s="5" customFormat="1" ht="115.5" customHeight="1" x14ac:dyDescent="0.3">
      <c r="A108" s="3"/>
      <c r="B108" s="18"/>
      <c r="C108" s="17"/>
      <c r="D108" s="11"/>
      <c r="E108" s="11"/>
      <c r="F108" s="22"/>
      <c r="G108" s="12"/>
      <c r="H108" s="12"/>
      <c r="I108" s="11"/>
      <c r="J108" s="11"/>
      <c r="K108" s="13"/>
    </row>
    <row r="109" spans="1:19" s="5" customFormat="1" ht="31.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7"/>
      <c r="J109" s="37"/>
      <c r="K109" s="38"/>
    </row>
    <row r="110" spans="1:19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7"/>
      <c r="J110" s="37"/>
      <c r="K110" s="38"/>
    </row>
    <row r="111" spans="1:19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7"/>
      <c r="J111" s="37"/>
      <c r="K111" s="38"/>
    </row>
    <row r="112" spans="1:19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7"/>
      <c r="J112" s="37"/>
      <c r="K112" s="38"/>
    </row>
    <row r="113" spans="1:11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7"/>
      <c r="J113" s="37"/>
      <c r="K113" s="38"/>
    </row>
    <row r="114" spans="1:11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7"/>
      <c r="J114" s="37"/>
      <c r="K114" s="38"/>
    </row>
    <row r="115" spans="1:11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7"/>
      <c r="J115" s="37"/>
      <c r="K115" s="38"/>
    </row>
    <row r="116" spans="1:11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7"/>
      <c r="J116" s="37"/>
      <c r="K116" s="38"/>
    </row>
    <row r="117" spans="1:11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7"/>
      <c r="J117" s="37"/>
      <c r="K117" s="38"/>
    </row>
    <row r="118" spans="1:11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7"/>
      <c r="J118" s="37"/>
      <c r="K118" s="38"/>
    </row>
    <row r="119" spans="1:11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7"/>
      <c r="J119" s="37"/>
      <c r="K119" s="38"/>
    </row>
    <row r="120" spans="1:11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7"/>
      <c r="J120" s="37"/>
      <c r="K120" s="38"/>
    </row>
    <row r="121" spans="1:11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7"/>
      <c r="J121" s="37"/>
      <c r="K121" s="38"/>
    </row>
    <row r="122" spans="1:11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7"/>
      <c r="J122" s="37"/>
      <c r="K122" s="38"/>
    </row>
    <row r="123" spans="1:11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7"/>
      <c r="J123" s="37"/>
      <c r="K123" s="38"/>
    </row>
    <row r="124" spans="1:11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7"/>
      <c r="J124" s="37"/>
      <c r="K124" s="38"/>
    </row>
    <row r="125" spans="1:11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7"/>
      <c r="J125" s="37"/>
      <c r="K125" s="38"/>
    </row>
    <row r="126" spans="1:11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7"/>
      <c r="J126" s="37"/>
      <c r="K126" s="38"/>
    </row>
    <row r="127" spans="1:11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7"/>
      <c r="J127" s="37"/>
      <c r="K127" s="38"/>
    </row>
    <row r="128" spans="1:11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7"/>
      <c r="J128" s="37"/>
      <c r="K128" s="38"/>
    </row>
    <row r="129" spans="1:11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7"/>
      <c r="J129" s="37"/>
      <c r="K129" s="38"/>
    </row>
    <row r="130" spans="1:11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7"/>
      <c r="J130" s="37"/>
      <c r="K130" s="38"/>
    </row>
    <row r="131" spans="1:11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7"/>
      <c r="J131" s="37"/>
      <c r="K131" s="38"/>
    </row>
    <row r="132" spans="1:11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7"/>
      <c r="J132" s="37"/>
      <c r="K132" s="38"/>
    </row>
    <row r="133" spans="1:11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7"/>
      <c r="J133" s="37"/>
      <c r="K133" s="38"/>
    </row>
    <row r="134" spans="1:11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7"/>
      <c r="J134" s="37"/>
      <c r="K134" s="38"/>
    </row>
    <row r="135" spans="1:11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7"/>
      <c r="J135" s="37"/>
      <c r="K135" s="38"/>
    </row>
    <row r="136" spans="1:11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7"/>
      <c r="J136" s="37"/>
      <c r="K136" s="38"/>
    </row>
    <row r="137" spans="1:11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7"/>
      <c r="J137" s="37"/>
      <c r="K137" s="38"/>
    </row>
    <row r="138" spans="1:11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7"/>
      <c r="J138" s="37"/>
      <c r="K138" s="38"/>
    </row>
    <row r="139" spans="1:11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7"/>
      <c r="J139" s="37"/>
      <c r="K139" s="38"/>
    </row>
    <row r="140" spans="1:11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7"/>
      <c r="J140" s="37"/>
      <c r="K140" s="38"/>
    </row>
    <row r="141" spans="1:11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7"/>
      <c r="J141" s="37"/>
      <c r="K141" s="38"/>
    </row>
    <row r="142" spans="1:11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7"/>
      <c r="J142" s="37"/>
      <c r="K142" s="38"/>
    </row>
    <row r="143" spans="1:11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7"/>
      <c r="J143" s="37"/>
      <c r="K143" s="38"/>
    </row>
    <row r="144" spans="1:11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7"/>
      <c r="J144" s="37"/>
      <c r="K144" s="38"/>
    </row>
    <row r="145" spans="1:11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7"/>
      <c r="J145" s="37"/>
      <c r="K145" s="38"/>
    </row>
    <row r="146" spans="1:11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7"/>
      <c r="J146" s="37"/>
      <c r="K146" s="38"/>
    </row>
    <row r="147" spans="1:11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7"/>
      <c r="J147" s="37"/>
      <c r="K147" s="38"/>
    </row>
    <row r="148" spans="1:11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7"/>
      <c r="J148" s="37"/>
      <c r="K148" s="38"/>
    </row>
    <row r="149" spans="1:11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7"/>
      <c r="J149" s="37"/>
      <c r="K149" s="38"/>
    </row>
    <row r="150" spans="1:11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7"/>
      <c r="J150" s="37"/>
      <c r="K150" s="38"/>
    </row>
    <row r="151" spans="1:11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7"/>
      <c r="J151" s="37"/>
      <c r="K151" s="38"/>
    </row>
    <row r="152" spans="1:11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7"/>
      <c r="J152" s="37"/>
      <c r="K152" s="38"/>
    </row>
    <row r="153" spans="1:11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7"/>
      <c r="J153" s="37"/>
      <c r="K153" s="38"/>
    </row>
    <row r="154" spans="1:11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7"/>
      <c r="J154" s="37"/>
      <c r="K154" s="38"/>
    </row>
    <row r="155" spans="1:11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7"/>
      <c r="J155" s="37"/>
      <c r="K155" s="38"/>
    </row>
    <row r="156" spans="1:11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7"/>
      <c r="J156" s="37"/>
      <c r="K156" s="38"/>
    </row>
    <row r="157" spans="1:11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7"/>
      <c r="J157" s="37"/>
      <c r="K157" s="38"/>
    </row>
    <row r="158" spans="1:11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7"/>
      <c r="J158" s="37"/>
      <c r="K158" s="38"/>
    </row>
    <row r="159" spans="1:11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7"/>
      <c r="J159" s="37"/>
      <c r="K159" s="38"/>
    </row>
    <row r="160" spans="1:11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7"/>
      <c r="J160" s="37"/>
      <c r="K160" s="38"/>
    </row>
    <row r="161" spans="1:11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7"/>
      <c r="J161" s="37"/>
      <c r="K161" s="38"/>
    </row>
    <row r="162" spans="1:11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7"/>
      <c r="J162" s="37"/>
      <c r="K162" s="38"/>
    </row>
    <row r="163" spans="1:11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7"/>
      <c r="J163" s="37"/>
      <c r="K163" s="38"/>
    </row>
    <row r="164" spans="1:11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7"/>
      <c r="J164" s="37"/>
      <c r="K164" s="38"/>
    </row>
    <row r="165" spans="1:11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7"/>
      <c r="J165" s="37"/>
      <c r="K165" s="38"/>
    </row>
    <row r="166" spans="1:11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7"/>
      <c r="J166" s="37"/>
      <c r="K166" s="38"/>
    </row>
    <row r="167" spans="1:11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7"/>
      <c r="J167" s="37"/>
      <c r="K167" s="38"/>
    </row>
    <row r="168" spans="1:11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7"/>
      <c r="J168" s="37"/>
      <c r="K168" s="38"/>
    </row>
    <row r="169" spans="1:11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7"/>
      <c r="J169" s="37"/>
      <c r="K169" s="38"/>
    </row>
    <row r="170" spans="1:11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7"/>
      <c r="J170" s="37"/>
      <c r="K170" s="38"/>
    </row>
    <row r="171" spans="1:11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7"/>
      <c r="J171" s="37"/>
      <c r="K171" s="38"/>
    </row>
    <row r="172" spans="1:11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7"/>
      <c r="J172" s="37"/>
      <c r="K172" s="38"/>
    </row>
    <row r="173" spans="1:11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7"/>
      <c r="J173" s="37"/>
      <c r="K173" s="38"/>
    </row>
    <row r="174" spans="1:11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7"/>
      <c r="J174" s="37"/>
      <c r="K174" s="38"/>
    </row>
    <row r="175" spans="1:11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7"/>
      <c r="J175" s="37"/>
      <c r="K175" s="38"/>
    </row>
    <row r="176" spans="1:11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7"/>
      <c r="J176" s="37"/>
      <c r="K176" s="38"/>
    </row>
    <row r="177" spans="1:11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7"/>
      <c r="J177" s="37"/>
      <c r="K177" s="38"/>
    </row>
    <row r="178" spans="1:11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7"/>
      <c r="J178" s="37"/>
      <c r="K178" s="38"/>
    </row>
    <row r="179" spans="1:11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7"/>
      <c r="J179" s="37"/>
      <c r="K179" s="38"/>
    </row>
    <row r="180" spans="1:11" s="5" customFormat="1" ht="31.5" customHeight="1" x14ac:dyDescent="0.3">
      <c r="A180" s="3"/>
      <c r="B180" s="18"/>
      <c r="C180" s="17"/>
      <c r="D180" s="11"/>
      <c r="E180" s="11"/>
      <c r="F180" s="22"/>
      <c r="G180" s="12"/>
      <c r="H180" s="12"/>
      <c r="I180" s="37"/>
      <c r="J180" s="37"/>
      <c r="K180" s="38"/>
    </row>
    <row r="181" spans="1:11" s="5" customFormat="1" ht="31.5" customHeight="1" x14ac:dyDescent="0.3">
      <c r="A181" s="3"/>
      <c r="B181" s="18"/>
      <c r="C181" s="17"/>
      <c r="D181" s="11"/>
      <c r="E181" s="11"/>
      <c r="F181" s="22"/>
      <c r="G181" s="12"/>
      <c r="H181" s="12"/>
      <c r="I181" s="37"/>
      <c r="J181" s="37"/>
      <c r="K181" s="38"/>
    </row>
    <row r="182" spans="1:11" s="5" customFormat="1" ht="31.5" customHeight="1" x14ac:dyDescent="0.3">
      <c r="A182" s="3"/>
      <c r="B182" s="18"/>
      <c r="C182" s="17"/>
      <c r="D182" s="11"/>
      <c r="E182" s="11"/>
      <c r="F182" s="22"/>
      <c r="G182" s="12"/>
      <c r="H182" s="12"/>
      <c r="I182" s="37"/>
      <c r="J182" s="37"/>
      <c r="K182" s="38"/>
    </row>
    <row r="183" spans="1:11" s="5" customFormat="1" ht="31.5" customHeight="1" x14ac:dyDescent="0.3">
      <c r="A183" s="3"/>
      <c r="B183" s="18"/>
      <c r="C183" s="17"/>
      <c r="D183" s="11"/>
      <c r="E183" s="11"/>
      <c r="F183" s="22"/>
      <c r="G183" s="12"/>
      <c r="H183" s="12"/>
      <c r="I183" s="37"/>
      <c r="J183" s="37"/>
      <c r="K183" s="38"/>
    </row>
    <row r="184" spans="1:11" s="6" customFormat="1" ht="47.1" customHeight="1" x14ac:dyDescent="0.3">
      <c r="A184" s="2"/>
      <c r="B184" s="18"/>
      <c r="C184" s="17"/>
      <c r="D184" s="11"/>
      <c r="E184" s="11"/>
      <c r="F184" s="22"/>
      <c r="G184" s="12"/>
      <c r="H184" s="12"/>
      <c r="I184" s="37"/>
      <c r="J184" s="37"/>
      <c r="K184" s="38"/>
    </row>
    <row r="185" spans="1:11" s="6" customFormat="1" ht="47.1" customHeight="1" x14ac:dyDescent="0.3">
      <c r="A185" s="2"/>
      <c r="B185" s="18"/>
      <c r="C185" s="17"/>
      <c r="D185" s="11"/>
      <c r="E185" s="11"/>
      <c r="F185" s="22"/>
      <c r="G185" s="12"/>
      <c r="H185" s="12"/>
      <c r="I185" s="37"/>
      <c r="J185" s="37"/>
      <c r="K185" s="38"/>
    </row>
    <row r="186" spans="1:11" s="6" customFormat="1" ht="47.1" customHeight="1" x14ac:dyDescent="0.3">
      <c r="A186" s="2"/>
      <c r="B186" s="18"/>
      <c r="C186" s="17"/>
      <c r="D186" s="11"/>
      <c r="E186" s="11"/>
      <c r="F186" s="22"/>
      <c r="G186" s="12"/>
      <c r="H186" s="12"/>
      <c r="I186" s="37"/>
      <c r="J186" s="37"/>
      <c r="K186" s="38"/>
    </row>
    <row r="187" spans="1:11" s="6" customFormat="1" ht="47.1" customHeight="1" x14ac:dyDescent="0.3">
      <c r="A187" s="2"/>
      <c r="B187" s="18"/>
      <c r="C187" s="17"/>
      <c r="D187" s="11"/>
      <c r="E187" s="11"/>
      <c r="F187" s="22"/>
      <c r="G187" s="12"/>
      <c r="H187" s="12"/>
      <c r="I187" s="37"/>
      <c r="J187" s="37"/>
      <c r="K187" s="38"/>
    </row>
    <row r="188" spans="1:11" s="6" customFormat="1" ht="47.1" customHeight="1" x14ac:dyDescent="0.3">
      <c r="A188" s="2"/>
      <c r="B188" s="18"/>
      <c r="C188" s="17"/>
      <c r="D188" s="11"/>
      <c r="E188" s="11"/>
      <c r="F188" s="22"/>
      <c r="G188" s="12"/>
      <c r="H188" s="12"/>
      <c r="I188" s="37"/>
      <c r="J188" s="37"/>
      <c r="K188" s="38"/>
    </row>
    <row r="189" spans="1:11" s="6" customFormat="1" ht="31.5" customHeight="1" x14ac:dyDescent="0.3">
      <c r="A189" s="2"/>
      <c r="B189" s="18"/>
      <c r="C189" s="17"/>
      <c r="D189" s="11"/>
      <c r="E189" s="11"/>
      <c r="F189" s="22"/>
      <c r="G189" s="12"/>
      <c r="H189" s="12"/>
      <c r="I189" s="37"/>
      <c r="J189" s="37"/>
      <c r="K189" s="38"/>
    </row>
    <row r="190" spans="1:11" s="6" customFormat="1" ht="31.5" customHeight="1" x14ac:dyDescent="0.3">
      <c r="A190" s="2"/>
      <c r="B190" s="18"/>
      <c r="C190" s="17"/>
      <c r="D190" s="11"/>
      <c r="E190" s="11"/>
      <c r="F190" s="22"/>
      <c r="G190" s="12"/>
      <c r="H190" s="12"/>
      <c r="I190" s="37"/>
      <c r="J190" s="37"/>
      <c r="K190" s="38"/>
    </row>
    <row r="191" spans="1:11" s="6" customFormat="1" ht="31.5" customHeight="1" x14ac:dyDescent="0.3">
      <c r="A191" s="2"/>
      <c r="B191" s="18"/>
      <c r="C191" s="17"/>
      <c r="D191" s="11"/>
      <c r="E191" s="11"/>
      <c r="F191" s="22"/>
      <c r="G191" s="12"/>
      <c r="H191" s="12"/>
      <c r="I191" s="37"/>
      <c r="J191" s="37"/>
      <c r="K191" s="38"/>
    </row>
    <row r="192" spans="1:11" s="6" customFormat="1" ht="31.5" customHeight="1" x14ac:dyDescent="0.3">
      <c r="A192" s="2"/>
      <c r="B192" s="18"/>
      <c r="C192" s="17"/>
      <c r="D192" s="11"/>
      <c r="E192" s="11"/>
      <c r="F192" s="22"/>
      <c r="G192" s="12"/>
      <c r="H192" s="12"/>
      <c r="I192" s="37"/>
      <c r="J192" s="37"/>
      <c r="K192" s="38"/>
    </row>
    <row r="193" spans="1:11" s="6" customFormat="1" ht="148.5" customHeight="1" x14ac:dyDescent="0.3">
      <c r="A193" s="2"/>
      <c r="B193" s="18"/>
      <c r="C193" s="17"/>
      <c r="D193" s="11"/>
      <c r="E193" s="11"/>
      <c r="F193" s="22"/>
      <c r="G193" s="12"/>
      <c r="H193" s="12"/>
      <c r="I193" s="37"/>
      <c r="J193" s="37"/>
      <c r="K193" s="38"/>
    </row>
    <row r="194" spans="1:11" s="6" customFormat="1" ht="42" customHeight="1" x14ac:dyDescent="0.3">
      <c r="A194" s="2"/>
      <c r="B194" s="18"/>
      <c r="C194" s="17"/>
      <c r="D194" s="11"/>
      <c r="E194" s="11"/>
      <c r="F194" s="22"/>
      <c r="G194" s="12"/>
      <c r="H194" s="12"/>
      <c r="I194" s="37"/>
      <c r="J194" s="37"/>
      <c r="K194" s="38"/>
    </row>
    <row r="195" spans="1:11" s="6" customFormat="1" ht="42" customHeight="1" x14ac:dyDescent="0.3">
      <c r="A195" s="2"/>
      <c r="B195" s="18"/>
      <c r="C195" s="17"/>
      <c r="D195" s="11"/>
      <c r="E195" s="11"/>
      <c r="F195" s="22"/>
      <c r="G195" s="12"/>
      <c r="H195" s="12"/>
      <c r="I195" s="37"/>
      <c r="J195" s="37"/>
      <c r="K195" s="38"/>
    </row>
    <row r="196" spans="1:11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7"/>
      <c r="J196" s="37"/>
      <c r="K196" s="38"/>
    </row>
    <row r="197" spans="1:11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7"/>
      <c r="J197" s="37"/>
      <c r="K197" s="38"/>
    </row>
    <row r="198" spans="1:11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7"/>
      <c r="J198" s="37"/>
      <c r="K198" s="38"/>
    </row>
    <row r="199" spans="1:11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7"/>
      <c r="J199" s="37"/>
      <c r="K199" s="38"/>
    </row>
    <row r="200" spans="1:11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7"/>
      <c r="J200" s="37"/>
      <c r="K200" s="38"/>
    </row>
    <row r="201" spans="1:11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7"/>
      <c r="J201" s="37"/>
      <c r="K201" s="38"/>
    </row>
    <row r="202" spans="1:11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7"/>
      <c r="J202" s="37"/>
      <c r="K202" s="38"/>
    </row>
    <row r="203" spans="1:11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7"/>
      <c r="J203" s="37"/>
      <c r="K203" s="38"/>
    </row>
    <row r="204" spans="1:11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7"/>
      <c r="J204" s="37"/>
      <c r="K204" s="38"/>
    </row>
    <row r="205" spans="1:11" s="6" customFormat="1" ht="42" customHeight="1" x14ac:dyDescent="0.3">
      <c r="A205" s="2"/>
      <c r="B205" s="18"/>
      <c r="C205" s="17"/>
      <c r="D205" s="11"/>
      <c r="E205" s="11"/>
      <c r="F205" s="22"/>
      <c r="G205" s="12"/>
      <c r="H205" s="12"/>
      <c r="I205" s="37"/>
      <c r="J205" s="37"/>
      <c r="K205" s="38"/>
    </row>
    <row r="206" spans="1:11" s="6" customFormat="1" ht="42" customHeight="1" x14ac:dyDescent="0.3">
      <c r="A206" s="2"/>
      <c r="B206" s="18"/>
      <c r="C206" s="17"/>
      <c r="D206" s="11"/>
      <c r="E206" s="11"/>
      <c r="F206" s="22"/>
      <c r="G206" s="12"/>
      <c r="H206" s="12"/>
      <c r="I206" s="37"/>
      <c r="J206" s="37"/>
      <c r="K206" s="38"/>
    </row>
    <row r="207" spans="1:11" s="6" customFormat="1" ht="42" customHeight="1" x14ac:dyDescent="0.3">
      <c r="A207" s="2"/>
      <c r="B207" s="18"/>
      <c r="C207" s="17"/>
      <c r="D207" s="11"/>
      <c r="E207" s="11"/>
      <c r="F207" s="22"/>
      <c r="G207" s="12"/>
      <c r="H207" s="12"/>
      <c r="I207" s="37"/>
      <c r="J207" s="37"/>
      <c r="K207" s="38"/>
    </row>
    <row r="208" spans="1:11" s="6" customFormat="1" ht="42" customHeight="1" x14ac:dyDescent="0.3">
      <c r="A208" s="2"/>
      <c r="B208" s="18"/>
      <c r="C208" s="17"/>
      <c r="D208" s="11"/>
      <c r="E208" s="11"/>
      <c r="F208" s="22"/>
      <c r="G208" s="12"/>
      <c r="H208" s="12"/>
      <c r="I208" s="37"/>
      <c r="J208" s="37"/>
      <c r="K208" s="38"/>
    </row>
    <row r="209" spans="1:11" s="6" customFormat="1" ht="45" customHeight="1" x14ac:dyDescent="0.3">
      <c r="A209" s="2"/>
      <c r="B209" s="18"/>
      <c r="C209" s="17"/>
      <c r="D209" s="11"/>
      <c r="E209" s="11"/>
      <c r="F209" s="22"/>
      <c r="G209" s="12"/>
      <c r="H209" s="12"/>
      <c r="I209" s="37"/>
      <c r="J209" s="37"/>
      <c r="K209" s="38"/>
    </row>
    <row r="210" spans="1:11" s="7" customFormat="1" ht="45" customHeight="1" x14ac:dyDescent="0.3">
      <c r="A210" s="2"/>
      <c r="B210" s="18"/>
      <c r="C210" s="17"/>
      <c r="D210" s="11"/>
      <c r="E210" s="11"/>
      <c r="F210" s="22"/>
      <c r="G210" s="12"/>
      <c r="H210" s="12"/>
      <c r="I210" s="37"/>
      <c r="J210" s="37"/>
      <c r="K210" s="38"/>
    </row>
    <row r="211" spans="1:11" s="7" customFormat="1" ht="4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7"/>
      <c r="J211" s="37"/>
      <c r="K211" s="38"/>
    </row>
    <row r="212" spans="1:11" s="7" customFormat="1" ht="4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7"/>
      <c r="J212" s="37"/>
      <c r="K212" s="38"/>
    </row>
    <row r="213" spans="1:11" s="7" customFormat="1" ht="69.7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7"/>
      <c r="J213" s="37"/>
      <c r="K213" s="38"/>
    </row>
    <row r="214" spans="1:11" s="6" customFormat="1" ht="31.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7"/>
      <c r="J214" s="37"/>
      <c r="K214" s="38"/>
    </row>
    <row r="215" spans="1:11" s="6" customFormat="1" ht="31.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7"/>
      <c r="J215" s="37"/>
      <c r="K215" s="38"/>
    </row>
    <row r="216" spans="1:11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7"/>
      <c r="J216" s="37"/>
      <c r="K216" s="38"/>
    </row>
    <row r="217" spans="1:11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7"/>
      <c r="J217" s="37"/>
      <c r="K217" s="38"/>
    </row>
    <row r="218" spans="1:11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7"/>
      <c r="J218" s="37"/>
      <c r="K218" s="38"/>
    </row>
    <row r="219" spans="1:11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7"/>
      <c r="J219" s="37"/>
      <c r="K219" s="38"/>
    </row>
    <row r="220" spans="1:11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7"/>
      <c r="J220" s="37"/>
      <c r="K220" s="38"/>
    </row>
    <row r="221" spans="1:11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7"/>
      <c r="J221" s="37"/>
      <c r="K221" s="38"/>
    </row>
    <row r="222" spans="1:11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7"/>
      <c r="J222" s="37"/>
      <c r="K222" s="38"/>
    </row>
    <row r="223" spans="1:11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7"/>
      <c r="J223" s="37"/>
      <c r="K223" s="38"/>
    </row>
    <row r="224" spans="1:11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7"/>
      <c r="J224" s="37"/>
      <c r="K224" s="38"/>
    </row>
    <row r="225" spans="1:11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7"/>
      <c r="J225" s="37"/>
      <c r="K225" s="38"/>
    </row>
    <row r="226" spans="1:11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7"/>
      <c r="J226" s="37"/>
      <c r="K226" s="38"/>
    </row>
    <row r="227" spans="1:11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7"/>
      <c r="J227" s="37"/>
      <c r="K227" s="38"/>
    </row>
    <row r="228" spans="1:11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7"/>
      <c r="J228" s="37"/>
      <c r="K228" s="38"/>
    </row>
    <row r="229" spans="1:11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7"/>
      <c r="J229" s="37"/>
      <c r="K229" s="38"/>
    </row>
    <row r="230" spans="1:11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7"/>
      <c r="J230" s="37"/>
      <c r="K230" s="38"/>
    </row>
    <row r="231" spans="1:11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7"/>
      <c r="J231" s="37"/>
      <c r="K231" s="38"/>
    </row>
    <row r="232" spans="1:11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7"/>
      <c r="J232" s="37"/>
      <c r="K232" s="38"/>
    </row>
    <row r="233" spans="1:11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7"/>
      <c r="J233" s="37"/>
      <c r="K233" s="38"/>
    </row>
    <row r="234" spans="1:11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7"/>
      <c r="J234" s="37"/>
      <c r="K234" s="38"/>
    </row>
    <row r="235" spans="1:11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7"/>
      <c r="J235" s="37"/>
      <c r="K235" s="38"/>
    </row>
    <row r="236" spans="1:11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7"/>
      <c r="J236" s="37"/>
      <c r="K236" s="38"/>
    </row>
    <row r="237" spans="1:11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7"/>
      <c r="J237" s="37"/>
      <c r="K237" s="38"/>
    </row>
    <row r="238" spans="1:11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7"/>
      <c r="J238" s="37"/>
      <c r="K238" s="38"/>
    </row>
    <row r="239" spans="1:11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7"/>
      <c r="J239" s="37"/>
      <c r="K239" s="38"/>
    </row>
    <row r="240" spans="1:11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7"/>
      <c r="J240" s="37"/>
      <c r="K240" s="38"/>
    </row>
    <row r="241" spans="1:11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7"/>
      <c r="J241" s="37"/>
      <c r="K241" s="38"/>
    </row>
    <row r="242" spans="1:11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7"/>
      <c r="J242" s="37"/>
      <c r="K242" s="38"/>
    </row>
    <row r="243" spans="1:11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7"/>
      <c r="J243" s="37"/>
      <c r="K243" s="38"/>
    </row>
    <row r="244" spans="1:11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7"/>
      <c r="J244" s="37"/>
      <c r="K244" s="38"/>
    </row>
    <row r="245" spans="1:11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7"/>
      <c r="J245" s="37"/>
      <c r="K245" s="38"/>
    </row>
    <row r="246" spans="1:11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7"/>
      <c r="J246" s="37"/>
      <c r="K246" s="38"/>
    </row>
    <row r="247" spans="1:11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7"/>
      <c r="J247" s="37"/>
      <c r="K247" s="38"/>
    </row>
    <row r="248" spans="1:11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7"/>
      <c r="J248" s="37"/>
      <c r="K248" s="38"/>
    </row>
    <row r="249" spans="1:11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7"/>
      <c r="J249" s="37"/>
      <c r="K249" s="38"/>
    </row>
    <row r="250" spans="1:11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7"/>
      <c r="J250" s="37"/>
      <c r="K250" s="38"/>
    </row>
    <row r="251" spans="1:11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7"/>
      <c r="J251" s="37"/>
      <c r="K251" s="38"/>
    </row>
    <row r="252" spans="1:11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7"/>
      <c r="J252" s="37"/>
      <c r="K252" s="38"/>
    </row>
    <row r="253" spans="1:11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7"/>
      <c r="J253" s="37"/>
      <c r="K253" s="38"/>
    </row>
    <row r="254" spans="1:11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7"/>
      <c r="J254" s="37"/>
      <c r="K254" s="38"/>
    </row>
    <row r="255" spans="1:11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7"/>
      <c r="J255" s="37"/>
      <c r="K255" s="38"/>
    </row>
    <row r="256" spans="1:11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7"/>
      <c r="J256" s="37"/>
      <c r="K256" s="38"/>
    </row>
    <row r="257" spans="1:11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7"/>
      <c r="J257" s="37"/>
      <c r="K257" s="38"/>
    </row>
    <row r="258" spans="1:11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7"/>
      <c r="J258" s="37"/>
      <c r="K258" s="38"/>
    </row>
    <row r="259" spans="1:11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7"/>
      <c r="J259" s="37"/>
      <c r="K259" s="38"/>
    </row>
    <row r="260" spans="1:11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7"/>
      <c r="J260" s="37"/>
      <c r="K260" s="38"/>
    </row>
    <row r="261" spans="1:11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7"/>
      <c r="J261" s="37"/>
      <c r="K261" s="38"/>
    </row>
    <row r="262" spans="1:11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7"/>
      <c r="J262" s="37"/>
      <c r="K262" s="38"/>
    </row>
    <row r="263" spans="1:11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7"/>
      <c r="J263" s="37"/>
      <c r="K263" s="38"/>
    </row>
    <row r="264" spans="1:11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7"/>
      <c r="J264" s="37"/>
      <c r="K264" s="38"/>
    </row>
    <row r="265" spans="1:11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7"/>
      <c r="J265" s="37"/>
      <c r="K265" s="38"/>
    </row>
    <row r="266" spans="1:11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7"/>
      <c r="J266" s="37"/>
      <c r="K266" s="38"/>
    </row>
    <row r="267" spans="1:11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7"/>
      <c r="J267" s="37"/>
      <c r="K267" s="38"/>
    </row>
    <row r="268" spans="1:11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7"/>
      <c r="J268" s="37"/>
      <c r="K268" s="38"/>
    </row>
    <row r="269" spans="1:11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7"/>
      <c r="J269" s="37"/>
      <c r="K269" s="38"/>
    </row>
    <row r="270" spans="1:11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7"/>
      <c r="J270" s="37"/>
      <c r="K270" s="38"/>
    </row>
    <row r="271" spans="1:11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7"/>
      <c r="J271" s="37"/>
      <c r="K271" s="38"/>
    </row>
    <row r="272" spans="1:11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7"/>
      <c r="J272" s="37"/>
      <c r="K272" s="38"/>
    </row>
    <row r="273" spans="1:11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7"/>
      <c r="J273" s="37"/>
      <c r="K273" s="38"/>
    </row>
    <row r="274" spans="1:11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7"/>
      <c r="J274" s="37"/>
      <c r="K274" s="38"/>
    </row>
    <row r="275" spans="1:11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7"/>
      <c r="J275" s="37"/>
      <c r="K275" s="38"/>
    </row>
    <row r="276" spans="1:11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7"/>
      <c r="J276" s="37"/>
      <c r="K276" s="38"/>
    </row>
    <row r="277" spans="1:11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7"/>
      <c r="J277" s="37"/>
      <c r="K277" s="38"/>
    </row>
    <row r="278" spans="1:11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7"/>
      <c r="J278" s="37"/>
      <c r="K278" s="38"/>
    </row>
    <row r="279" spans="1:11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7"/>
      <c r="J279" s="37"/>
      <c r="K279" s="38"/>
    </row>
    <row r="280" spans="1:11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7"/>
      <c r="J280" s="37"/>
      <c r="K280" s="38"/>
    </row>
    <row r="281" spans="1:11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7"/>
      <c r="J281" s="37"/>
      <c r="K281" s="38"/>
    </row>
    <row r="282" spans="1:11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7"/>
      <c r="J282" s="37"/>
      <c r="K282" s="38"/>
    </row>
    <row r="283" spans="1:11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7"/>
      <c r="J283" s="37"/>
      <c r="K283" s="38"/>
    </row>
    <row r="284" spans="1:11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7"/>
      <c r="J284" s="37"/>
      <c r="K284" s="38"/>
    </row>
    <row r="285" spans="1:11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7"/>
      <c r="J285" s="37"/>
      <c r="K285" s="38"/>
    </row>
    <row r="286" spans="1:11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7"/>
      <c r="J286" s="37"/>
      <c r="K286" s="38"/>
    </row>
    <row r="287" spans="1:11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7"/>
      <c r="J287" s="37"/>
      <c r="K287" s="38"/>
    </row>
    <row r="288" spans="1:11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7"/>
      <c r="J288" s="37"/>
      <c r="K288" s="38"/>
    </row>
    <row r="289" spans="1:11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7"/>
      <c r="J289" s="37"/>
      <c r="K289" s="38"/>
    </row>
    <row r="290" spans="1:11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7"/>
      <c r="J290" s="37"/>
      <c r="K290" s="38"/>
    </row>
    <row r="291" spans="1:11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7"/>
      <c r="J291" s="37"/>
      <c r="K291" s="38"/>
    </row>
    <row r="292" spans="1:11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7"/>
      <c r="J292" s="37"/>
      <c r="K292" s="38"/>
    </row>
    <row r="293" spans="1:11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7"/>
      <c r="J293" s="37"/>
      <c r="K293" s="38"/>
    </row>
    <row r="294" spans="1:11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7"/>
      <c r="J294" s="37"/>
      <c r="K294" s="38"/>
    </row>
    <row r="295" spans="1:11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7"/>
      <c r="J295" s="37"/>
      <c r="K295" s="38"/>
    </row>
    <row r="296" spans="1:11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7"/>
      <c r="J296" s="37"/>
      <c r="K296" s="38"/>
    </row>
    <row r="297" spans="1:11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7"/>
      <c r="J297" s="37"/>
      <c r="K297" s="38"/>
    </row>
    <row r="298" spans="1:11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7"/>
      <c r="J298" s="37"/>
      <c r="K298" s="38"/>
    </row>
    <row r="299" spans="1:11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7"/>
      <c r="J299" s="37"/>
      <c r="K299" s="38"/>
    </row>
    <row r="300" spans="1:11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7"/>
      <c r="J300" s="37"/>
      <c r="K300" s="38"/>
    </row>
    <row r="301" spans="1:11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7"/>
      <c r="J301" s="37"/>
      <c r="K301" s="38"/>
    </row>
    <row r="302" spans="1:11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7"/>
      <c r="J302" s="37"/>
      <c r="K302" s="38"/>
    </row>
    <row r="303" spans="1:11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7"/>
      <c r="J303" s="37"/>
      <c r="K303" s="38"/>
    </row>
    <row r="304" spans="1:11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7"/>
      <c r="J304" s="37"/>
      <c r="K304" s="38"/>
    </row>
    <row r="305" spans="1:11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7"/>
      <c r="J305" s="37"/>
      <c r="K305" s="38"/>
    </row>
    <row r="306" spans="1:11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7"/>
      <c r="J306" s="37"/>
      <c r="K306" s="38"/>
    </row>
    <row r="307" spans="1:11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7"/>
      <c r="J307" s="37"/>
      <c r="K307" s="38"/>
    </row>
    <row r="308" spans="1:11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7"/>
      <c r="J308" s="37"/>
      <c r="K308" s="38"/>
    </row>
    <row r="309" spans="1:11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7"/>
      <c r="J309" s="37"/>
      <c r="K309" s="38"/>
    </row>
    <row r="310" spans="1:11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7"/>
      <c r="J310" s="37"/>
      <c r="K310" s="38"/>
    </row>
    <row r="311" spans="1:11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7"/>
      <c r="J311" s="37"/>
      <c r="K311" s="38"/>
    </row>
    <row r="312" spans="1:11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7"/>
      <c r="J312" s="37"/>
      <c r="K312" s="38"/>
    </row>
    <row r="313" spans="1:11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7"/>
      <c r="J313" s="37"/>
      <c r="K313" s="38"/>
    </row>
    <row r="314" spans="1:11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7"/>
      <c r="J314" s="37"/>
      <c r="K314" s="38"/>
    </row>
    <row r="315" spans="1:11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7"/>
      <c r="J315" s="37"/>
      <c r="K315" s="38"/>
    </row>
    <row r="316" spans="1:11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7"/>
      <c r="J316" s="37"/>
      <c r="K316" s="38"/>
    </row>
    <row r="317" spans="1:11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7"/>
      <c r="J317" s="37"/>
      <c r="K317" s="38"/>
    </row>
    <row r="318" spans="1:11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7"/>
      <c r="J318" s="37"/>
      <c r="K318" s="38"/>
    </row>
    <row r="319" spans="1:11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7"/>
      <c r="J319" s="37"/>
      <c r="K319" s="38"/>
    </row>
    <row r="320" spans="1:11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7"/>
      <c r="J320" s="37"/>
      <c r="K320" s="38"/>
    </row>
    <row r="321" spans="1:11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7"/>
      <c r="J321" s="37"/>
      <c r="K321" s="38"/>
    </row>
    <row r="322" spans="1:11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7"/>
      <c r="J322" s="37"/>
      <c r="K322" s="38"/>
    </row>
    <row r="323" spans="1:11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7"/>
      <c r="J323" s="37"/>
      <c r="K323" s="38"/>
    </row>
    <row r="324" spans="1:11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7"/>
      <c r="J324" s="37"/>
      <c r="K324" s="38"/>
    </row>
    <row r="325" spans="1:11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7"/>
      <c r="J325" s="37"/>
      <c r="K325" s="38"/>
    </row>
    <row r="326" spans="1:11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7"/>
      <c r="J326" s="37"/>
      <c r="K326" s="38"/>
    </row>
    <row r="327" spans="1:11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7"/>
      <c r="J327" s="37"/>
      <c r="K327" s="38"/>
    </row>
    <row r="328" spans="1:11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7"/>
      <c r="J328" s="37"/>
      <c r="K328" s="38"/>
    </row>
    <row r="329" spans="1:11" s="6" customFormat="1" ht="31.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7"/>
      <c r="J329" s="37"/>
      <c r="K329" s="38"/>
    </row>
    <row r="330" spans="1:11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7"/>
      <c r="J330" s="37"/>
      <c r="K330" s="38"/>
    </row>
    <row r="331" spans="1:11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7"/>
      <c r="J331" s="37"/>
      <c r="K331" s="38"/>
    </row>
    <row r="332" spans="1:11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7"/>
      <c r="J332" s="37"/>
      <c r="K332" s="38"/>
    </row>
    <row r="333" spans="1:11" s="6" customFormat="1" ht="50.2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7"/>
      <c r="J333" s="37"/>
      <c r="K333" s="38"/>
    </row>
    <row r="334" spans="1:11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7"/>
      <c r="J334" s="37"/>
      <c r="K334" s="38"/>
    </row>
    <row r="335" spans="1:11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7"/>
      <c r="J335" s="37"/>
      <c r="K335" s="38"/>
    </row>
    <row r="336" spans="1:11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7"/>
      <c r="J336" s="37"/>
      <c r="K336" s="38"/>
    </row>
    <row r="337" spans="1:11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7"/>
      <c r="J337" s="37"/>
      <c r="K337" s="38"/>
    </row>
    <row r="338" spans="1:11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7"/>
      <c r="J338" s="37"/>
      <c r="K338" s="38"/>
    </row>
    <row r="339" spans="1:11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7"/>
      <c r="J339" s="37"/>
      <c r="K339" s="38"/>
    </row>
    <row r="340" spans="1:11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7"/>
      <c r="J340" s="37"/>
      <c r="K340" s="38"/>
    </row>
    <row r="341" spans="1:11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7"/>
      <c r="J341" s="37"/>
      <c r="K341" s="38"/>
    </row>
    <row r="342" spans="1:11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7"/>
      <c r="J342" s="37"/>
      <c r="K342" s="38"/>
    </row>
    <row r="343" spans="1:11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7"/>
      <c r="J343" s="37"/>
      <c r="K343" s="38"/>
    </row>
    <row r="344" spans="1:11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7"/>
      <c r="J344" s="37"/>
      <c r="K344" s="38"/>
    </row>
    <row r="345" spans="1:11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7"/>
      <c r="J345" s="37"/>
      <c r="K345" s="38"/>
    </row>
    <row r="346" spans="1:11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7"/>
      <c r="J346" s="37"/>
      <c r="K346" s="38"/>
    </row>
    <row r="347" spans="1:11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7"/>
      <c r="J347" s="37"/>
      <c r="K347" s="38"/>
    </row>
    <row r="348" spans="1:11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7"/>
      <c r="J348" s="37"/>
      <c r="K348" s="38"/>
    </row>
    <row r="349" spans="1:11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7"/>
      <c r="J349" s="37"/>
      <c r="K349" s="38"/>
    </row>
    <row r="350" spans="1:11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7"/>
      <c r="J350" s="37"/>
      <c r="K350" s="38"/>
    </row>
    <row r="351" spans="1:11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7"/>
      <c r="J351" s="37"/>
      <c r="K351" s="38"/>
    </row>
    <row r="352" spans="1:11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7"/>
      <c r="J352" s="37"/>
      <c r="K352" s="38"/>
    </row>
    <row r="353" spans="1:11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7"/>
      <c r="J353" s="37"/>
      <c r="K353" s="38"/>
    </row>
    <row r="354" spans="1:11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7"/>
      <c r="J354" s="37"/>
      <c r="K354" s="38"/>
    </row>
    <row r="355" spans="1:11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7"/>
      <c r="J355" s="37"/>
      <c r="K355" s="38"/>
    </row>
    <row r="356" spans="1:11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7"/>
      <c r="J356" s="37"/>
      <c r="K356" s="38"/>
    </row>
    <row r="357" spans="1:11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7"/>
      <c r="J357" s="37"/>
      <c r="K357" s="38"/>
    </row>
    <row r="358" spans="1:11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7"/>
      <c r="J358" s="37"/>
      <c r="K358" s="38"/>
    </row>
    <row r="359" spans="1:11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7"/>
      <c r="J359" s="37"/>
      <c r="K359" s="38"/>
    </row>
    <row r="360" spans="1:11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7"/>
      <c r="J360" s="37"/>
      <c r="K360" s="38"/>
    </row>
    <row r="361" spans="1:11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7"/>
      <c r="J361" s="37"/>
      <c r="K361" s="38"/>
    </row>
    <row r="362" spans="1:11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7"/>
      <c r="J362" s="37"/>
      <c r="K362" s="38"/>
    </row>
    <row r="363" spans="1:11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7"/>
      <c r="J363" s="37"/>
      <c r="K363" s="38"/>
    </row>
    <row r="364" spans="1:11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7"/>
      <c r="J364" s="37"/>
      <c r="K364" s="38"/>
    </row>
    <row r="365" spans="1:11" s="6" customFormat="1" ht="31.5" customHeight="1" x14ac:dyDescent="0.3">
      <c r="A365" s="2"/>
      <c r="B365" s="18"/>
      <c r="C365" s="17"/>
      <c r="D365" s="11"/>
      <c r="E365" s="11"/>
      <c r="F365" s="22"/>
      <c r="G365" s="12"/>
      <c r="H365" s="12"/>
      <c r="I365" s="37"/>
      <c r="J365" s="37"/>
      <c r="K365" s="38"/>
    </row>
    <row r="366" spans="1:11" s="6" customFormat="1" ht="31.5" customHeight="1" x14ac:dyDescent="0.3">
      <c r="A366" s="2"/>
      <c r="B366" s="18"/>
      <c r="C366" s="17"/>
      <c r="D366" s="11"/>
      <c r="E366" s="11"/>
      <c r="F366" s="22"/>
      <c r="G366" s="12"/>
      <c r="H366" s="12"/>
      <c r="I366" s="37"/>
      <c r="J366" s="37"/>
      <c r="K366" s="38"/>
    </row>
    <row r="367" spans="1:11" s="6" customFormat="1" ht="31.5" customHeight="1" x14ac:dyDescent="0.3">
      <c r="A367" s="2"/>
      <c r="B367" s="18"/>
      <c r="C367" s="17"/>
      <c r="D367" s="11"/>
      <c r="E367" s="11"/>
      <c r="F367" s="22"/>
      <c r="G367" s="12"/>
      <c r="H367" s="12"/>
      <c r="I367" s="37"/>
      <c r="J367" s="37"/>
      <c r="K367" s="38"/>
    </row>
    <row r="368" spans="1:11" s="6" customFormat="1" ht="31.5" customHeight="1" x14ac:dyDescent="0.3">
      <c r="A368" s="2"/>
      <c r="B368" s="18"/>
      <c r="C368" s="17"/>
      <c r="D368" s="11"/>
      <c r="E368" s="11"/>
      <c r="F368" s="22"/>
      <c r="G368" s="12"/>
      <c r="H368" s="12"/>
      <c r="I368" s="37"/>
      <c r="J368" s="37"/>
      <c r="K368" s="38"/>
    </row>
    <row r="369" spans="1:11" s="2" customFormat="1" ht="31.5" customHeight="1" x14ac:dyDescent="0.3">
      <c r="B369" s="18"/>
      <c r="C369" s="17"/>
      <c r="D369" s="11"/>
      <c r="E369" s="11"/>
      <c r="F369" s="22"/>
      <c r="G369" s="12"/>
      <c r="H369" s="12"/>
      <c r="I369" s="37"/>
      <c r="J369" s="37"/>
      <c r="K369" s="38"/>
    </row>
    <row r="370" spans="1:11" s="2" customFormat="1" ht="31.5" customHeight="1" x14ac:dyDescent="0.3">
      <c r="B370" s="18"/>
      <c r="C370" s="17"/>
      <c r="D370" s="11"/>
      <c r="E370" s="11"/>
      <c r="F370" s="22"/>
      <c r="G370" s="12"/>
      <c r="H370" s="12"/>
      <c r="I370" s="37"/>
      <c r="J370" s="37"/>
      <c r="K370" s="38"/>
    </row>
    <row r="371" spans="1:11" s="2" customFormat="1" ht="31.5" customHeight="1" x14ac:dyDescent="0.3">
      <c r="B371" s="18"/>
      <c r="C371" s="17"/>
      <c r="D371" s="11"/>
      <c r="E371" s="11"/>
      <c r="F371" s="22"/>
      <c r="G371" s="12"/>
      <c r="H371" s="12"/>
      <c r="I371" s="37"/>
      <c r="J371" s="37"/>
      <c r="K371" s="38"/>
    </row>
    <row r="372" spans="1:11" s="2" customFormat="1" ht="31.5" customHeight="1" x14ac:dyDescent="0.3">
      <c r="B372" s="18"/>
      <c r="C372" s="17"/>
      <c r="D372" s="11"/>
      <c r="E372" s="11"/>
      <c r="F372" s="22"/>
      <c r="G372" s="12"/>
      <c r="H372" s="12"/>
      <c r="I372" s="37"/>
      <c r="J372" s="37"/>
      <c r="K372" s="38"/>
    </row>
    <row r="373" spans="1:11" s="2" customFormat="1" ht="31.5" customHeight="1" x14ac:dyDescent="0.3">
      <c r="B373" s="18"/>
      <c r="C373" s="17"/>
      <c r="D373" s="11"/>
      <c r="E373" s="11"/>
      <c r="F373" s="22"/>
      <c r="G373" s="12"/>
      <c r="H373" s="12"/>
      <c r="I373" s="37"/>
      <c r="J373" s="37"/>
      <c r="K373" s="38"/>
    </row>
    <row r="374" spans="1:11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7"/>
      <c r="J374" s="37"/>
      <c r="K374" s="38"/>
    </row>
    <row r="375" spans="1:11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7"/>
      <c r="J375" s="37"/>
      <c r="K375" s="38"/>
    </row>
    <row r="376" spans="1:11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7"/>
      <c r="J376" s="37"/>
      <c r="K376" s="38"/>
    </row>
    <row r="377" spans="1:11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7"/>
      <c r="J377" s="37"/>
      <c r="K377" s="38"/>
    </row>
    <row r="378" spans="1:11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7"/>
      <c r="J378" s="37"/>
      <c r="K378" s="38"/>
    </row>
    <row r="379" spans="1:11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7"/>
      <c r="J379" s="37"/>
      <c r="K379" s="38"/>
    </row>
    <row r="380" spans="1:11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7"/>
      <c r="J380" s="37"/>
      <c r="K380" s="38"/>
    </row>
    <row r="381" spans="1:11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7"/>
      <c r="J381" s="37"/>
      <c r="K381" s="38"/>
    </row>
    <row r="382" spans="1:11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7"/>
      <c r="J382" s="37"/>
      <c r="K382" s="38"/>
    </row>
    <row r="383" spans="1:11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7"/>
      <c r="J383" s="37"/>
      <c r="K383" s="38"/>
    </row>
    <row r="384" spans="1:11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7"/>
      <c r="J384" s="37"/>
      <c r="K384" s="38"/>
    </row>
    <row r="385" spans="1:11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7"/>
      <c r="J385" s="37"/>
      <c r="K385" s="38"/>
    </row>
    <row r="386" spans="1:11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7"/>
      <c r="J386" s="37"/>
      <c r="K386" s="38"/>
    </row>
    <row r="387" spans="1:11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7"/>
      <c r="J387" s="37"/>
      <c r="K387" s="38"/>
    </row>
    <row r="388" spans="1:11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7"/>
      <c r="J388" s="37"/>
      <c r="K388" s="38"/>
    </row>
    <row r="389" spans="1:11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7"/>
      <c r="J389" s="37"/>
      <c r="K389" s="38"/>
    </row>
    <row r="390" spans="1:11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7"/>
      <c r="J390" s="37"/>
      <c r="K390" s="38"/>
    </row>
    <row r="391" spans="1:11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7"/>
      <c r="J391" s="37"/>
      <c r="K391" s="38"/>
    </row>
    <row r="392" spans="1:11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7"/>
      <c r="J392" s="37"/>
      <c r="K392" s="38"/>
    </row>
    <row r="393" spans="1:11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7"/>
      <c r="J393" s="37"/>
      <c r="K393" s="38"/>
    </row>
    <row r="394" spans="1:11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7"/>
      <c r="J394" s="37"/>
      <c r="K394" s="38"/>
    </row>
    <row r="395" spans="1:11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7"/>
      <c r="J395" s="37"/>
      <c r="K395" s="38"/>
    </row>
    <row r="396" spans="1:11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7"/>
      <c r="J396" s="37"/>
      <c r="K396" s="38"/>
    </row>
    <row r="397" spans="1:11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7"/>
      <c r="J397" s="37"/>
      <c r="K397" s="38"/>
    </row>
    <row r="398" spans="1:11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7"/>
      <c r="J398" s="37"/>
      <c r="K398" s="38"/>
    </row>
    <row r="399" spans="1:11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7"/>
      <c r="J399" s="37"/>
      <c r="K399" s="38"/>
    </row>
    <row r="400" spans="1:11" s="6" customFormat="1" ht="31.5" customHeight="1" x14ac:dyDescent="0.3">
      <c r="A400" s="2"/>
      <c r="B400" s="18"/>
      <c r="C400" s="17"/>
      <c r="D400" s="11"/>
      <c r="E400" s="11"/>
      <c r="F400" s="22"/>
      <c r="G400" s="12"/>
      <c r="H400" s="12"/>
      <c r="I400" s="37"/>
      <c r="J400" s="37"/>
      <c r="K400" s="38"/>
    </row>
    <row r="401" spans="1:11" s="6" customFormat="1" ht="31.5" customHeight="1" x14ac:dyDescent="0.3">
      <c r="A401" s="2"/>
      <c r="B401" s="18"/>
      <c r="C401" s="17"/>
      <c r="D401" s="11"/>
      <c r="E401" s="11"/>
      <c r="F401" s="22"/>
      <c r="G401" s="12"/>
      <c r="H401" s="12"/>
      <c r="I401" s="37"/>
      <c r="J401" s="37"/>
      <c r="K401" s="38"/>
    </row>
    <row r="402" spans="1:11" s="6" customFormat="1" ht="31.5" customHeight="1" x14ac:dyDescent="0.3">
      <c r="A402" s="2"/>
      <c r="B402" s="18"/>
      <c r="C402" s="17"/>
      <c r="D402" s="11"/>
      <c r="E402" s="11"/>
      <c r="F402" s="22"/>
      <c r="G402" s="12"/>
      <c r="H402" s="12"/>
      <c r="I402" s="37"/>
      <c r="J402" s="37"/>
      <c r="K402" s="38"/>
    </row>
    <row r="403" spans="1:11" s="6" customFormat="1" ht="31.5" customHeight="1" x14ac:dyDescent="0.3">
      <c r="A403" s="2"/>
      <c r="B403" s="18"/>
      <c r="C403" s="17"/>
      <c r="D403" s="11"/>
      <c r="E403" s="11"/>
      <c r="F403" s="22"/>
      <c r="G403" s="12"/>
      <c r="H403" s="12"/>
      <c r="I403" s="37"/>
      <c r="J403" s="37"/>
      <c r="K403" s="38"/>
    </row>
    <row r="404" spans="1:11" s="2" customFormat="1" ht="31.5" customHeight="1" x14ac:dyDescent="0.3">
      <c r="B404" s="18"/>
      <c r="C404" s="17"/>
      <c r="D404" s="11"/>
      <c r="E404" s="11"/>
      <c r="F404" s="22"/>
      <c r="G404" s="12"/>
      <c r="H404" s="12"/>
      <c r="I404" s="37"/>
      <c r="J404" s="37"/>
      <c r="K404" s="38"/>
    </row>
    <row r="405" spans="1:11" s="2" customFormat="1" ht="31.5" customHeight="1" x14ac:dyDescent="0.3">
      <c r="B405" s="18"/>
      <c r="C405" s="17"/>
      <c r="D405" s="11"/>
      <c r="E405" s="11"/>
      <c r="F405" s="22"/>
      <c r="G405" s="12"/>
      <c r="H405" s="12"/>
      <c r="I405" s="37"/>
      <c r="J405" s="37"/>
      <c r="K405" s="38"/>
    </row>
    <row r="406" spans="1:11" s="2" customFormat="1" ht="31.5" customHeight="1" x14ac:dyDescent="0.3">
      <c r="B406" s="18"/>
      <c r="C406" s="17"/>
      <c r="D406" s="11"/>
      <c r="E406" s="11"/>
      <c r="F406" s="22"/>
      <c r="G406" s="12"/>
      <c r="H406" s="12"/>
      <c r="I406" s="37"/>
      <c r="J406" s="37"/>
      <c r="K406" s="38"/>
    </row>
    <row r="407" spans="1:11" s="2" customFormat="1" ht="31.5" customHeight="1" x14ac:dyDescent="0.3">
      <c r="B407" s="18"/>
      <c r="C407" s="17"/>
      <c r="D407" s="11"/>
      <c r="E407" s="11"/>
      <c r="F407" s="22"/>
      <c r="G407" s="12"/>
      <c r="H407" s="12"/>
      <c r="I407" s="37"/>
      <c r="J407" s="37"/>
      <c r="K407" s="38"/>
    </row>
    <row r="408" spans="1:11" s="2" customFormat="1" ht="31.5" customHeight="1" x14ac:dyDescent="0.3">
      <c r="B408" s="18"/>
      <c r="C408" s="17"/>
      <c r="D408" s="11"/>
      <c r="E408" s="11"/>
      <c r="F408" s="22"/>
      <c r="G408" s="12"/>
      <c r="H408" s="12"/>
      <c r="I408" s="37"/>
      <c r="J408" s="37"/>
      <c r="K408" s="38"/>
    </row>
    <row r="409" spans="1:11" s="7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7"/>
      <c r="J409" s="37"/>
      <c r="K409" s="38"/>
    </row>
    <row r="410" spans="1:11" s="7" customFormat="1" ht="31.5" customHeight="1" x14ac:dyDescent="0.3">
      <c r="A410" s="2"/>
      <c r="B410" s="18"/>
      <c r="C410" s="17"/>
      <c r="D410" s="11"/>
      <c r="E410" s="11"/>
      <c r="F410" s="22"/>
      <c r="G410" s="12"/>
      <c r="H410" s="12"/>
      <c r="I410" s="37"/>
      <c r="J410" s="37"/>
      <c r="K410" s="38"/>
    </row>
    <row r="411" spans="1:11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7"/>
      <c r="J411" s="37"/>
      <c r="K411" s="38"/>
    </row>
    <row r="412" spans="1:11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7"/>
      <c r="J412" s="37"/>
      <c r="K412" s="38"/>
    </row>
    <row r="413" spans="1:11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7"/>
      <c r="J413" s="37"/>
      <c r="K413" s="38"/>
    </row>
    <row r="414" spans="1:11" s="7" customFormat="1" ht="31.5" customHeight="1" x14ac:dyDescent="0.3">
      <c r="A414" s="27"/>
      <c r="B414" s="18"/>
      <c r="C414" s="17"/>
      <c r="D414" s="11"/>
      <c r="E414" s="11"/>
      <c r="F414" s="22"/>
      <c r="G414" s="12"/>
      <c r="H414" s="12"/>
      <c r="I414" s="37"/>
      <c r="J414" s="37"/>
      <c r="K414" s="38"/>
    </row>
    <row r="415" spans="1:11" s="7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7"/>
      <c r="J415" s="37"/>
      <c r="K415" s="38"/>
    </row>
    <row r="416" spans="1:11" s="7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7"/>
      <c r="J416" s="37"/>
      <c r="K416" s="38"/>
    </row>
    <row r="417" spans="1:11" s="7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7"/>
      <c r="J417" s="37"/>
      <c r="K417" s="38"/>
    </row>
    <row r="418" spans="1:11" s="7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7"/>
      <c r="J418" s="37"/>
      <c r="K418" s="38"/>
    </row>
    <row r="419" spans="1:11" s="6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7"/>
      <c r="J419" s="37"/>
      <c r="K419" s="38"/>
    </row>
    <row r="420" spans="1:11" s="6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7"/>
      <c r="J420" s="37"/>
      <c r="K420" s="38"/>
    </row>
    <row r="421" spans="1:11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7"/>
      <c r="J421" s="37"/>
      <c r="K421" s="38"/>
    </row>
    <row r="422" spans="1:11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7"/>
      <c r="J422" s="37"/>
      <c r="K422" s="38"/>
    </row>
    <row r="423" spans="1:11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7"/>
      <c r="J423" s="37"/>
      <c r="K423" s="38"/>
    </row>
    <row r="424" spans="1:11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7"/>
      <c r="J424" s="37"/>
      <c r="K424" s="38"/>
    </row>
    <row r="425" spans="1:11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7"/>
      <c r="J425" s="37"/>
      <c r="K425" s="38"/>
    </row>
    <row r="426" spans="1:11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7"/>
      <c r="J426" s="37"/>
      <c r="K426" s="38"/>
    </row>
    <row r="427" spans="1:11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7"/>
      <c r="J427" s="37"/>
      <c r="K427" s="38"/>
    </row>
    <row r="428" spans="1:11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7"/>
      <c r="J428" s="37"/>
      <c r="K428" s="38"/>
    </row>
    <row r="429" spans="1:11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7"/>
      <c r="J429" s="37"/>
      <c r="K429" s="38"/>
    </row>
    <row r="430" spans="1:11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7"/>
      <c r="J430" s="37"/>
      <c r="K430" s="38"/>
    </row>
    <row r="431" spans="1:11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7"/>
      <c r="J431" s="37"/>
      <c r="K431" s="38"/>
    </row>
    <row r="432" spans="1:11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7"/>
      <c r="J432" s="37"/>
      <c r="K432" s="38"/>
    </row>
    <row r="433" spans="1:11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7"/>
      <c r="J433" s="37"/>
      <c r="K433" s="38"/>
    </row>
    <row r="434" spans="1:11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7"/>
      <c r="J434" s="37"/>
      <c r="K434" s="38"/>
    </row>
    <row r="435" spans="1:11" s="6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7"/>
      <c r="J435" s="37"/>
      <c r="K435" s="38"/>
    </row>
    <row r="436" spans="1:11" s="6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7"/>
      <c r="J436" s="37"/>
      <c r="K436" s="38"/>
    </row>
    <row r="437" spans="1:11" s="6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7"/>
      <c r="J437" s="37"/>
      <c r="K437" s="38"/>
    </row>
    <row r="438" spans="1:11" s="6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7"/>
      <c r="J438" s="37"/>
      <c r="K438" s="38"/>
    </row>
    <row r="439" spans="1:11" s="7" customFormat="1" ht="31.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7"/>
      <c r="J439" s="37"/>
      <c r="K439" s="38"/>
    </row>
    <row r="440" spans="1:11" s="7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7"/>
      <c r="J440" s="37"/>
      <c r="K440" s="38"/>
    </row>
    <row r="441" spans="1:11" s="7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7"/>
      <c r="J441" s="37"/>
      <c r="K441" s="38"/>
    </row>
    <row r="442" spans="1:11" s="7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7"/>
      <c r="J442" s="37"/>
      <c r="K442" s="38"/>
    </row>
    <row r="443" spans="1:11" s="7" customFormat="1" ht="72.7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7"/>
      <c r="J443" s="37"/>
      <c r="K443" s="38"/>
    </row>
    <row r="444" spans="1:11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7"/>
      <c r="J444" s="37"/>
      <c r="K444" s="38"/>
    </row>
    <row r="445" spans="1:11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7"/>
      <c r="J445" s="37"/>
      <c r="K445" s="38"/>
    </row>
    <row r="446" spans="1:11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7"/>
      <c r="J446" s="37"/>
      <c r="K446" s="38"/>
    </row>
    <row r="447" spans="1:11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7"/>
      <c r="J447" s="37"/>
      <c r="K447" s="38"/>
    </row>
    <row r="448" spans="1:11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7"/>
      <c r="J448" s="37"/>
      <c r="K448" s="38"/>
    </row>
    <row r="449" spans="1:19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7"/>
      <c r="J449" s="37"/>
      <c r="K449" s="38"/>
    </row>
    <row r="450" spans="1:19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7"/>
      <c r="J450" s="37"/>
      <c r="K450" s="38"/>
    </row>
    <row r="451" spans="1:19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7"/>
      <c r="J451" s="37"/>
      <c r="K451" s="38"/>
    </row>
    <row r="452" spans="1:19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7"/>
      <c r="J452" s="37"/>
      <c r="K452" s="38"/>
    </row>
    <row r="453" spans="1:19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7"/>
      <c r="J453" s="37"/>
      <c r="K453" s="38"/>
    </row>
    <row r="454" spans="1:19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7"/>
      <c r="J454" s="37"/>
      <c r="K454" s="38"/>
    </row>
    <row r="455" spans="1:19" s="6" customFormat="1" ht="31.5" customHeight="1" x14ac:dyDescent="0.3">
      <c r="A455" s="2"/>
      <c r="B455" s="18"/>
      <c r="C455" s="17"/>
      <c r="D455" s="11"/>
      <c r="E455" s="11"/>
      <c r="F455" s="22"/>
      <c r="G455" s="12"/>
      <c r="H455" s="12"/>
      <c r="I455" s="37"/>
      <c r="J455" s="37"/>
      <c r="K455" s="38"/>
    </row>
    <row r="456" spans="1:19" s="6" customFormat="1" ht="31.5" customHeight="1" x14ac:dyDescent="0.3">
      <c r="A456" s="2"/>
      <c r="B456" s="18"/>
      <c r="C456" s="17"/>
      <c r="D456" s="11"/>
      <c r="E456" s="11"/>
      <c r="F456" s="22"/>
      <c r="G456" s="12"/>
      <c r="H456" s="12"/>
      <c r="I456" s="37"/>
      <c r="J456" s="37"/>
      <c r="K456" s="38"/>
    </row>
    <row r="457" spans="1:19" s="6" customFormat="1" ht="31.5" customHeight="1" x14ac:dyDescent="0.3">
      <c r="A457" s="2"/>
      <c r="B457" s="18"/>
      <c r="C457" s="17"/>
      <c r="D457" s="11"/>
      <c r="E457" s="11"/>
      <c r="F457" s="22"/>
      <c r="G457" s="12"/>
      <c r="H457" s="12"/>
      <c r="I457" s="37"/>
      <c r="J457" s="37"/>
      <c r="K457" s="38"/>
    </row>
    <row r="458" spans="1:19" s="6" customFormat="1" ht="31.5" customHeight="1" x14ac:dyDescent="0.3">
      <c r="A458" s="2"/>
      <c r="B458" s="18"/>
      <c r="C458" s="17"/>
      <c r="D458" s="11"/>
      <c r="E458" s="11"/>
      <c r="F458" s="22"/>
      <c r="G458" s="12"/>
      <c r="H458" s="12"/>
      <c r="I458" s="37"/>
      <c r="J458" s="37"/>
      <c r="K458" s="38"/>
    </row>
    <row r="459" spans="1:19" s="8" customFormat="1" ht="31.5" customHeight="1" x14ac:dyDescent="0.3">
      <c r="A459" s="1"/>
      <c r="B459" s="18"/>
      <c r="C459" s="17"/>
      <c r="D459" s="11"/>
      <c r="E459" s="11"/>
      <c r="F459" s="22"/>
      <c r="G459" s="12"/>
      <c r="H459" s="12"/>
      <c r="I459" s="37"/>
      <c r="J459" s="37"/>
      <c r="K459" s="38"/>
    </row>
    <row r="460" spans="1:19" s="8" customFormat="1" ht="31.5" customHeight="1" x14ac:dyDescent="0.3">
      <c r="A460" s="1"/>
      <c r="B460" s="18"/>
      <c r="C460" s="17"/>
      <c r="D460" s="11"/>
      <c r="E460" s="11"/>
      <c r="F460" s="22"/>
      <c r="G460" s="12"/>
      <c r="H460" s="12"/>
      <c r="I460" s="37"/>
      <c r="J460" s="37"/>
      <c r="K460" s="38"/>
    </row>
    <row r="461" spans="1:19" s="8" customFormat="1" ht="31.5" customHeight="1" x14ac:dyDescent="0.3">
      <c r="A461" s="1"/>
      <c r="B461" s="18"/>
      <c r="C461" s="17"/>
      <c r="D461" s="11"/>
      <c r="E461" s="11"/>
      <c r="F461" s="22"/>
      <c r="G461" s="12"/>
      <c r="H461" s="12"/>
      <c r="I461" s="37"/>
      <c r="J461" s="37"/>
      <c r="K461" s="38"/>
    </row>
    <row r="462" spans="1:19" s="8" customFormat="1" ht="31.5" customHeight="1" x14ac:dyDescent="0.3">
      <c r="A462" s="1"/>
      <c r="B462" s="18"/>
      <c r="C462" s="17"/>
      <c r="D462" s="11"/>
      <c r="E462" s="11"/>
      <c r="F462" s="22"/>
      <c r="G462" s="12"/>
      <c r="H462" s="12"/>
      <c r="I462" s="37"/>
      <c r="J462" s="37"/>
      <c r="K462" s="38"/>
    </row>
    <row r="463" spans="1:19" s="8" customFormat="1" ht="41.25" customHeight="1" x14ac:dyDescent="0.3">
      <c r="A463" s="1"/>
      <c r="B463" s="18"/>
      <c r="C463" s="17"/>
      <c r="D463" s="11"/>
      <c r="E463" s="11"/>
      <c r="F463" s="22"/>
      <c r="G463" s="12"/>
      <c r="H463" s="12"/>
      <c r="I463" s="37"/>
      <c r="J463" s="37"/>
      <c r="K463" s="38"/>
    </row>
    <row r="464" spans="1:19" ht="31.5" customHeight="1" x14ac:dyDescent="0.3">
      <c r="L464" s="1"/>
      <c r="M464" s="1"/>
      <c r="N464" s="1"/>
      <c r="O464" s="1"/>
      <c r="P464" s="1"/>
      <c r="Q464" s="1"/>
      <c r="R464" s="1"/>
      <c r="S464" s="1"/>
    </row>
    <row r="465" spans="1:19" ht="31.5" customHeight="1" x14ac:dyDescent="0.3">
      <c r="L465" s="1"/>
      <c r="M465" s="1"/>
      <c r="N465" s="1"/>
      <c r="O465" s="1"/>
      <c r="P465" s="1"/>
      <c r="Q465" s="1"/>
      <c r="R465" s="1"/>
      <c r="S465" s="1"/>
    </row>
    <row r="466" spans="1:19" ht="31.5" customHeight="1" x14ac:dyDescent="0.3">
      <c r="L466" s="1"/>
      <c r="M466" s="1"/>
      <c r="N466" s="1"/>
      <c r="O466" s="1"/>
      <c r="P466" s="1"/>
      <c r="Q466" s="1"/>
      <c r="R466" s="1"/>
      <c r="S466" s="1"/>
    </row>
    <row r="467" spans="1:19" ht="31.5" customHeight="1" x14ac:dyDescent="0.3">
      <c r="L467" s="1"/>
      <c r="M467" s="1"/>
      <c r="N467" s="1"/>
      <c r="O467" s="1"/>
      <c r="P467" s="1"/>
      <c r="Q467" s="1"/>
      <c r="R467" s="1"/>
      <c r="S467" s="1"/>
    </row>
    <row r="468" spans="1:19" ht="61.5" customHeight="1" x14ac:dyDescent="0.3">
      <c r="L468" s="1"/>
      <c r="M468" s="1"/>
      <c r="N468" s="1"/>
      <c r="O468" s="1"/>
      <c r="P468" s="1"/>
      <c r="Q468" s="1"/>
      <c r="R468" s="1"/>
      <c r="S468" s="1"/>
    </row>
    <row r="469" spans="1:19" s="21" customFormat="1" ht="31.5" customHeight="1" x14ac:dyDescent="0.3">
      <c r="A469" s="20"/>
      <c r="B469" s="18"/>
      <c r="C469" s="17"/>
      <c r="D469" s="11"/>
      <c r="E469" s="11"/>
      <c r="F469" s="22"/>
      <c r="G469" s="12"/>
      <c r="H469" s="12"/>
      <c r="I469" s="37"/>
      <c r="J469" s="37"/>
      <c r="K469" s="38"/>
    </row>
    <row r="470" spans="1:19" s="21" customFormat="1" ht="31.5" customHeight="1" x14ac:dyDescent="0.3">
      <c r="A470" s="20"/>
      <c r="B470" s="18"/>
      <c r="C470" s="17"/>
      <c r="D470" s="11"/>
      <c r="E470" s="11"/>
      <c r="F470" s="22"/>
      <c r="G470" s="12"/>
      <c r="H470" s="12"/>
      <c r="I470" s="37"/>
      <c r="J470" s="37"/>
      <c r="K470" s="38"/>
    </row>
    <row r="471" spans="1:19" s="21" customFormat="1" ht="31.5" customHeight="1" x14ac:dyDescent="0.3">
      <c r="A471" s="20"/>
      <c r="B471" s="18"/>
      <c r="C471" s="17"/>
      <c r="D471" s="11"/>
      <c r="E471" s="11"/>
      <c r="F471" s="22"/>
      <c r="G471" s="12"/>
      <c r="H471" s="12"/>
      <c r="I471" s="37"/>
      <c r="J471" s="37"/>
      <c r="K471" s="38"/>
    </row>
    <row r="472" spans="1:19" s="21" customFormat="1" ht="31.5" customHeight="1" x14ac:dyDescent="0.3">
      <c r="A472" s="20"/>
      <c r="B472" s="18"/>
      <c r="C472" s="17"/>
      <c r="D472" s="11"/>
      <c r="E472" s="11"/>
      <c r="F472" s="22"/>
      <c r="G472" s="12"/>
      <c r="H472" s="12"/>
      <c r="I472" s="37"/>
      <c r="J472" s="37"/>
      <c r="K472" s="38"/>
    </row>
    <row r="473" spans="1:19" s="21" customFormat="1" ht="31.5" customHeight="1" x14ac:dyDescent="0.3">
      <c r="A473" s="20"/>
      <c r="B473" s="18"/>
      <c r="C473" s="17"/>
      <c r="D473" s="11"/>
      <c r="E473" s="11"/>
      <c r="F473" s="22"/>
      <c r="G473" s="12"/>
      <c r="H473" s="12"/>
      <c r="I473" s="37"/>
      <c r="J473" s="37"/>
      <c r="K473" s="38"/>
    </row>
    <row r="474" spans="1:19" s="9" customFormat="1" ht="31.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7"/>
      <c r="J474" s="37"/>
      <c r="K474" s="38"/>
    </row>
    <row r="475" spans="1:19" s="9" customFormat="1" ht="31.5" customHeight="1" x14ac:dyDescent="0.3">
      <c r="A475" s="1"/>
      <c r="B475" s="18"/>
      <c r="C475" s="17"/>
      <c r="D475" s="11"/>
      <c r="E475" s="11"/>
      <c r="F475" s="22"/>
      <c r="G475" s="12"/>
      <c r="H475" s="12"/>
      <c r="I475" s="37"/>
      <c r="J475" s="37"/>
      <c r="K475" s="38"/>
    </row>
    <row r="476" spans="1:19" s="9" customFormat="1" ht="31.5" customHeight="1" x14ac:dyDescent="0.3">
      <c r="A476" s="1"/>
      <c r="B476" s="18"/>
      <c r="C476" s="17"/>
      <c r="D476" s="11"/>
      <c r="E476" s="11"/>
      <c r="F476" s="22"/>
      <c r="G476" s="12"/>
      <c r="H476" s="12"/>
      <c r="I476" s="37"/>
      <c r="J476" s="37"/>
      <c r="K476" s="38"/>
    </row>
    <row r="477" spans="1:19" s="9" customFormat="1" ht="31.5" customHeight="1" x14ac:dyDescent="0.3">
      <c r="A477" s="1"/>
      <c r="B477" s="18"/>
      <c r="C477" s="17"/>
      <c r="D477" s="11"/>
      <c r="E477" s="11"/>
      <c r="F477" s="22"/>
      <c r="G477" s="12"/>
      <c r="H477" s="12"/>
      <c r="I477" s="37"/>
      <c r="J477" s="37"/>
      <c r="K477" s="38"/>
    </row>
    <row r="478" spans="1:19" s="9" customFormat="1" ht="31.5" customHeight="1" x14ac:dyDescent="0.3">
      <c r="A478" s="1"/>
      <c r="B478" s="18"/>
      <c r="C478" s="17"/>
      <c r="D478" s="11"/>
      <c r="E478" s="11"/>
      <c r="F478" s="22"/>
      <c r="G478" s="12"/>
      <c r="H478" s="12"/>
      <c r="I478" s="37"/>
      <c r="J478" s="37"/>
      <c r="K478" s="38"/>
    </row>
    <row r="479" spans="1:19" ht="24.95" customHeight="1" x14ac:dyDescent="0.3">
      <c r="L479" s="1"/>
      <c r="M479" s="1"/>
      <c r="N479" s="1"/>
      <c r="O479" s="1"/>
      <c r="P479" s="1"/>
      <c r="Q479" s="1"/>
      <c r="R479" s="1"/>
      <c r="S479" s="1"/>
    </row>
    <row r="480" spans="1:19" ht="24.95" customHeight="1" x14ac:dyDescent="0.3">
      <c r="L480" s="1"/>
      <c r="M480" s="1"/>
      <c r="N480" s="1"/>
      <c r="O480" s="1"/>
      <c r="P480" s="1"/>
      <c r="Q480" s="1"/>
      <c r="R480" s="1"/>
      <c r="S480" s="1"/>
    </row>
    <row r="481" spans="1:19" ht="24.95" customHeight="1" x14ac:dyDescent="0.3">
      <c r="L481" s="1"/>
      <c r="M481" s="1"/>
      <c r="N481" s="1"/>
      <c r="O481" s="1"/>
      <c r="P481" s="1"/>
      <c r="Q481" s="1"/>
      <c r="R481" s="1"/>
      <c r="S481" s="1"/>
    </row>
    <row r="482" spans="1:19" ht="24.75" customHeight="1" x14ac:dyDescent="0.3">
      <c r="L482" s="1"/>
      <c r="M482" s="1"/>
      <c r="N482" s="1"/>
      <c r="O482" s="1"/>
      <c r="P482" s="1"/>
      <c r="Q482" s="1"/>
      <c r="R482" s="1"/>
      <c r="S482" s="1"/>
    </row>
    <row r="483" spans="1:19" ht="24.75" customHeight="1" x14ac:dyDescent="0.3">
      <c r="L483" s="1"/>
      <c r="M483" s="1"/>
      <c r="N483" s="1"/>
      <c r="O483" s="1"/>
      <c r="P483" s="1"/>
      <c r="Q483" s="1"/>
      <c r="R483" s="1"/>
      <c r="S483" s="1"/>
    </row>
    <row r="484" spans="1:19" s="10" customFormat="1" ht="31.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7"/>
      <c r="J484" s="37"/>
      <c r="K484" s="38"/>
    </row>
    <row r="485" spans="1:19" s="10" customFormat="1" ht="31.5" customHeight="1" x14ac:dyDescent="0.3">
      <c r="A485" s="1"/>
      <c r="B485" s="18"/>
      <c r="C485" s="17"/>
      <c r="D485" s="11"/>
      <c r="E485" s="11"/>
      <c r="F485" s="22"/>
      <c r="G485" s="12"/>
      <c r="H485" s="12"/>
      <c r="I485" s="37"/>
      <c r="J485" s="37"/>
      <c r="K485" s="38"/>
    </row>
    <row r="486" spans="1:19" s="10" customFormat="1" ht="31.5" customHeight="1" x14ac:dyDescent="0.3">
      <c r="A486" s="1"/>
      <c r="B486" s="18"/>
      <c r="C486" s="17"/>
      <c r="D486" s="11"/>
      <c r="E486" s="11"/>
      <c r="F486" s="22"/>
      <c r="G486" s="12"/>
      <c r="H486" s="12"/>
      <c r="I486" s="37"/>
      <c r="J486" s="37"/>
      <c r="K486" s="38"/>
    </row>
    <row r="487" spans="1:19" s="10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7"/>
      <c r="J487" s="37"/>
      <c r="K487" s="38"/>
    </row>
    <row r="488" spans="1:19" s="10" customFormat="1" ht="68.2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7"/>
      <c r="J488" s="37"/>
      <c r="K488" s="38"/>
    </row>
    <row r="489" spans="1:19" s="8" customFormat="1" ht="31.5" hidden="1" customHeight="1" x14ac:dyDescent="0.3">
      <c r="A489" s="1"/>
      <c r="B489" s="18"/>
      <c r="C489" s="17"/>
      <c r="D489" s="11"/>
      <c r="E489" s="11"/>
      <c r="F489" s="22"/>
      <c r="G489" s="12"/>
      <c r="H489" s="12"/>
      <c r="I489" s="37"/>
      <c r="J489" s="37"/>
      <c r="K489" s="38"/>
    </row>
    <row r="490" spans="1:19" s="8" customFormat="1" ht="31.5" hidden="1" customHeight="1" x14ac:dyDescent="0.3">
      <c r="A490" s="1"/>
      <c r="B490" s="18"/>
      <c r="C490" s="17"/>
      <c r="D490" s="11"/>
      <c r="E490" s="11"/>
      <c r="F490" s="22"/>
      <c r="G490" s="12"/>
      <c r="H490" s="12"/>
      <c r="I490" s="37"/>
      <c r="J490" s="37"/>
      <c r="K490" s="38"/>
    </row>
    <row r="491" spans="1:19" s="8" customFormat="1" ht="31.5" customHeight="1" x14ac:dyDescent="0.3">
      <c r="A491" s="1"/>
      <c r="B491" s="18"/>
      <c r="C491" s="17"/>
      <c r="D491" s="11"/>
      <c r="E491" s="11"/>
      <c r="F491" s="22"/>
      <c r="G491" s="12"/>
      <c r="H491" s="12"/>
      <c r="I491" s="37"/>
      <c r="J491" s="37"/>
      <c r="K491" s="38"/>
    </row>
    <row r="492" spans="1:19" s="8" customFormat="1" ht="31.5" customHeight="1" x14ac:dyDescent="0.3">
      <c r="A492" s="1"/>
      <c r="B492" s="18"/>
      <c r="C492" s="17"/>
      <c r="D492" s="11"/>
      <c r="E492" s="11"/>
      <c r="F492" s="22"/>
      <c r="G492" s="12"/>
      <c r="H492" s="12"/>
      <c r="I492" s="37"/>
      <c r="J492" s="37"/>
      <c r="K492" s="38"/>
    </row>
    <row r="493" spans="1:19" s="8" customFormat="1" ht="103.5" customHeight="1" x14ac:dyDescent="0.3">
      <c r="A493" s="1"/>
      <c r="B493" s="18"/>
      <c r="C493" s="17"/>
      <c r="D493" s="11"/>
      <c r="E493" s="11"/>
      <c r="F493" s="22"/>
      <c r="G493" s="12"/>
      <c r="H493" s="12"/>
      <c r="I493" s="37"/>
      <c r="J493" s="37"/>
      <c r="K493" s="38"/>
    </row>
    <row r="494" spans="1:19" s="8" customFormat="1" ht="6.75" customHeight="1" x14ac:dyDescent="0.3">
      <c r="A494" s="1"/>
      <c r="B494" s="18"/>
      <c r="C494" s="17"/>
      <c r="D494" s="11"/>
      <c r="E494" s="11"/>
      <c r="F494" s="22"/>
      <c r="G494" s="12"/>
      <c r="H494" s="12"/>
      <c r="I494" s="37"/>
      <c r="J494" s="37"/>
      <c r="K494" s="38"/>
    </row>
    <row r="495" spans="1:19" s="8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7"/>
      <c r="J495" s="37"/>
      <c r="K495" s="38"/>
    </row>
    <row r="496" spans="1:19" s="8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7"/>
      <c r="J496" s="37"/>
      <c r="K496" s="38"/>
    </row>
    <row r="497" spans="1:19" s="8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7"/>
      <c r="J497" s="37"/>
      <c r="K497" s="38"/>
    </row>
    <row r="498" spans="1:19" s="8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7"/>
      <c r="J498" s="37"/>
      <c r="K498" s="38"/>
    </row>
    <row r="499" spans="1:19" s="9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7"/>
      <c r="J499" s="37"/>
      <c r="K499" s="38"/>
    </row>
    <row r="500" spans="1:19" s="9" customFormat="1" ht="31.5" hidden="1" customHeight="1" x14ac:dyDescent="0.3">
      <c r="A500" s="1"/>
      <c r="B500" s="18"/>
      <c r="C500" s="17"/>
      <c r="D500" s="11"/>
      <c r="E500" s="11"/>
      <c r="F500" s="22"/>
      <c r="G500" s="12"/>
      <c r="H500" s="12"/>
      <c r="I500" s="37"/>
      <c r="J500" s="37"/>
      <c r="K500" s="38"/>
    </row>
    <row r="501" spans="1:19" s="9" customFormat="1" ht="31.5" hidden="1" customHeight="1" x14ac:dyDescent="0.3">
      <c r="A501" s="1"/>
      <c r="B501" s="18"/>
      <c r="C501" s="17"/>
      <c r="D501" s="11"/>
      <c r="E501" s="11"/>
      <c r="F501" s="22"/>
      <c r="G501" s="12"/>
      <c r="H501" s="12"/>
      <c r="I501" s="37"/>
      <c r="J501" s="37"/>
      <c r="K501" s="38"/>
    </row>
    <row r="502" spans="1:19" s="9" customFormat="1" ht="31.5" hidden="1" customHeight="1" x14ac:dyDescent="0.3">
      <c r="A502" s="1"/>
      <c r="B502" s="18"/>
      <c r="C502" s="17"/>
      <c r="D502" s="11"/>
      <c r="E502" s="11"/>
      <c r="F502" s="22"/>
      <c r="G502" s="12"/>
      <c r="H502" s="12"/>
      <c r="I502" s="37"/>
      <c r="J502" s="37"/>
      <c r="K502" s="38"/>
    </row>
    <row r="503" spans="1:19" s="9" customFormat="1" ht="31.5" hidden="1" customHeight="1" x14ac:dyDescent="0.3">
      <c r="A503" s="1"/>
      <c r="B503" s="18"/>
      <c r="C503" s="17"/>
      <c r="D503" s="11"/>
      <c r="E503" s="11"/>
      <c r="F503" s="22"/>
      <c r="G503" s="12"/>
      <c r="H503" s="12"/>
      <c r="I503" s="37"/>
      <c r="J503" s="37"/>
      <c r="K503" s="38"/>
    </row>
    <row r="504" spans="1:19" ht="31.5" hidden="1" customHeight="1" x14ac:dyDescent="0.3">
      <c r="L504" s="1"/>
      <c r="M504" s="1"/>
      <c r="N504" s="1"/>
      <c r="O504" s="1"/>
      <c r="P504" s="1"/>
      <c r="Q504" s="1"/>
      <c r="R504" s="1"/>
      <c r="S504" s="1"/>
    </row>
    <row r="505" spans="1:19" ht="31.5" hidden="1" customHeight="1" x14ac:dyDescent="0.3">
      <c r="L505" s="1"/>
      <c r="M505" s="1"/>
      <c r="N505" s="1"/>
      <c r="O505" s="1"/>
      <c r="P505" s="1"/>
      <c r="Q505" s="1"/>
      <c r="R505" s="1"/>
      <c r="S505" s="1"/>
    </row>
    <row r="506" spans="1:19" ht="31.5" hidden="1" customHeight="1" x14ac:dyDescent="0.3">
      <c r="L506" s="1"/>
      <c r="M506" s="1"/>
      <c r="N506" s="1"/>
      <c r="O506" s="1"/>
      <c r="P506" s="1"/>
      <c r="Q506" s="1"/>
      <c r="R506" s="1"/>
      <c r="S506" s="1"/>
    </row>
    <row r="507" spans="1:19" ht="31.5" hidden="1" customHeight="1" x14ac:dyDescent="0.3">
      <c r="L507" s="1"/>
      <c r="M507" s="1"/>
      <c r="N507" s="1"/>
      <c r="O507" s="1"/>
      <c r="P507" s="1"/>
      <c r="Q507" s="1"/>
      <c r="R507" s="1"/>
      <c r="S507" s="1"/>
    </row>
    <row r="508" spans="1:19" ht="27" hidden="1" customHeight="1" x14ac:dyDescent="0.3">
      <c r="L508" s="1"/>
      <c r="M508" s="1"/>
      <c r="N508" s="1"/>
      <c r="O508" s="1"/>
      <c r="P508" s="1"/>
      <c r="Q508" s="1"/>
      <c r="R508" s="1"/>
      <c r="S508" s="1"/>
    </row>
    <row r="509" spans="1:19" ht="31.5" hidden="1" customHeight="1" x14ac:dyDescent="0.3">
      <c r="L509" s="1"/>
      <c r="M509" s="1"/>
      <c r="N509" s="1"/>
      <c r="O509" s="1"/>
      <c r="P509" s="1"/>
      <c r="Q509" s="1"/>
      <c r="R509" s="1"/>
      <c r="S509" s="1"/>
    </row>
    <row r="510" spans="1:19" ht="31.5" hidden="1" customHeight="1" x14ac:dyDescent="0.3">
      <c r="L510" s="1"/>
      <c r="M510" s="1"/>
      <c r="N510" s="1"/>
      <c r="O510" s="1"/>
      <c r="P510" s="1"/>
      <c r="Q510" s="1"/>
      <c r="R510" s="1"/>
      <c r="S510" s="1"/>
    </row>
    <row r="511" spans="1:19" ht="24" hidden="1" customHeight="1" x14ac:dyDescent="0.3">
      <c r="L511" s="1"/>
      <c r="M511" s="1"/>
      <c r="N511" s="1"/>
      <c r="O511" s="1"/>
      <c r="P511" s="1"/>
      <c r="Q511" s="1"/>
      <c r="R511" s="1"/>
      <c r="S511" s="1"/>
    </row>
    <row r="512" spans="1:19" ht="31.5" hidden="1" customHeight="1" x14ac:dyDescent="0.3">
      <c r="L512" s="1"/>
      <c r="M512" s="1"/>
      <c r="N512" s="1"/>
      <c r="O512" s="1"/>
      <c r="P512" s="1"/>
      <c r="Q512" s="1"/>
      <c r="R512" s="1"/>
      <c r="S512" s="1"/>
    </row>
    <row r="513" spans="1:19" ht="31.5" hidden="1" customHeight="1" x14ac:dyDescent="0.3">
      <c r="L513" s="1"/>
      <c r="M513" s="1"/>
      <c r="N513" s="1"/>
      <c r="O513" s="1"/>
      <c r="P513" s="1"/>
      <c r="Q513" s="1"/>
      <c r="R513" s="1"/>
      <c r="S513" s="1"/>
    </row>
    <row r="514" spans="1:19" ht="31.5" hidden="1" customHeight="1" x14ac:dyDescent="0.3">
      <c r="L514" s="1"/>
      <c r="M514" s="1"/>
      <c r="N514" s="1"/>
      <c r="O514" s="1"/>
      <c r="P514" s="1"/>
      <c r="Q514" s="1"/>
      <c r="R514" s="1"/>
      <c r="S514" s="1"/>
    </row>
    <row r="515" spans="1:19" ht="31.5" hidden="1" customHeight="1" x14ac:dyDescent="0.3">
      <c r="L515" s="1"/>
      <c r="M515" s="1"/>
      <c r="N515" s="1"/>
      <c r="O515" s="1"/>
      <c r="P515" s="1"/>
      <c r="Q515" s="1"/>
      <c r="R515" s="1"/>
      <c r="S515" s="1"/>
    </row>
    <row r="516" spans="1:19" ht="31.5" hidden="1" customHeight="1" x14ac:dyDescent="0.3">
      <c r="L516" s="1"/>
      <c r="M516" s="1"/>
      <c r="N516" s="1"/>
      <c r="O516" s="1"/>
      <c r="P516" s="1"/>
      <c r="Q516" s="1"/>
      <c r="R516" s="1"/>
      <c r="S516" s="1"/>
    </row>
    <row r="517" spans="1:19" ht="31.5" customHeight="1" x14ac:dyDescent="0.3">
      <c r="L517" s="1"/>
      <c r="M517" s="1"/>
      <c r="N517" s="1"/>
      <c r="O517" s="1"/>
      <c r="P517" s="1"/>
      <c r="Q517" s="1"/>
      <c r="R517" s="1"/>
      <c r="S517" s="1"/>
    </row>
    <row r="518" spans="1:19" ht="31.5" customHeight="1" x14ac:dyDescent="0.3">
      <c r="L518" s="1"/>
      <c r="M518" s="1"/>
      <c r="N518" s="1"/>
      <c r="O518" s="1"/>
      <c r="P518" s="1"/>
      <c r="Q518" s="1"/>
      <c r="R518" s="1"/>
      <c r="S518" s="1"/>
    </row>
    <row r="519" spans="1:19" ht="31.5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31.5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s="9" customFormat="1" ht="31.5" customHeight="1" x14ac:dyDescent="0.3">
      <c r="A524" s="1"/>
      <c r="B524" s="18"/>
      <c r="C524" s="17"/>
      <c r="D524" s="11"/>
      <c r="E524" s="11"/>
      <c r="F524" s="22"/>
      <c r="G524" s="12"/>
      <c r="H524" s="12"/>
      <c r="I524" s="37"/>
      <c r="J524" s="37"/>
      <c r="K524" s="38"/>
    </row>
    <row r="525" spans="1:19" s="9" customFormat="1" ht="31.5" customHeight="1" x14ac:dyDescent="0.3">
      <c r="A525" s="1"/>
      <c r="B525" s="18"/>
      <c r="C525" s="17"/>
      <c r="D525" s="11"/>
      <c r="E525" s="11"/>
      <c r="F525" s="22"/>
      <c r="G525" s="12"/>
      <c r="H525" s="12"/>
      <c r="I525" s="37"/>
      <c r="J525" s="37"/>
      <c r="K525" s="38"/>
      <c r="Q525" s="9" t="s">
        <v>33</v>
      </c>
    </row>
    <row r="526" spans="1:19" s="9" customFormat="1" ht="31.5" customHeight="1" x14ac:dyDescent="0.3">
      <c r="A526" s="1"/>
      <c r="B526" s="18"/>
      <c r="C526" s="17"/>
      <c r="D526" s="11"/>
      <c r="E526" s="11"/>
      <c r="F526" s="22"/>
      <c r="G526" s="12"/>
      <c r="H526" s="12"/>
      <c r="I526" s="37"/>
      <c r="J526" s="37"/>
      <c r="K526" s="38"/>
    </row>
    <row r="527" spans="1:19" s="9" customFormat="1" ht="31.5" customHeight="1" x14ac:dyDescent="0.3">
      <c r="A527" s="1"/>
      <c r="B527" s="18"/>
      <c r="C527" s="17"/>
      <c r="D527" s="11"/>
      <c r="E527" s="11"/>
      <c r="F527" s="22"/>
      <c r="G527" s="12"/>
      <c r="H527" s="12"/>
      <c r="I527" s="37"/>
      <c r="J527" s="37"/>
      <c r="K527" s="38"/>
    </row>
    <row r="528" spans="1:19" s="9" customFormat="1" ht="31.5" customHeight="1" x14ac:dyDescent="0.3">
      <c r="A528" s="1"/>
      <c r="B528" s="18"/>
      <c r="C528" s="17"/>
      <c r="D528" s="11"/>
      <c r="E528" s="11"/>
      <c r="F528" s="22"/>
      <c r="G528" s="12"/>
      <c r="H528" s="12"/>
      <c r="I528" s="37"/>
      <c r="J528" s="37"/>
      <c r="K528" s="38"/>
    </row>
    <row r="529" spans="12:19" ht="31.5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2:19" ht="31.5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2:19" ht="31.5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2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2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2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2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2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2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2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2:19" ht="31.5" customHeight="1" x14ac:dyDescent="0.3">
      <c r="L539" s="1"/>
      <c r="M539" s="1"/>
      <c r="N539" s="1"/>
      <c r="O539" s="1"/>
      <c r="P539" s="1"/>
      <c r="Q539" s="1"/>
      <c r="R539" s="1"/>
      <c r="S539" s="1"/>
    </row>
    <row r="540" spans="12:19" ht="31.5" customHeight="1" x14ac:dyDescent="0.3">
      <c r="L540" s="1"/>
      <c r="M540" s="1"/>
      <c r="N540" s="1"/>
      <c r="O540" s="1"/>
      <c r="P540" s="1"/>
      <c r="Q540" s="1"/>
      <c r="R540" s="1"/>
      <c r="S540" s="1"/>
    </row>
    <row r="541" spans="12:19" ht="31.5" customHeight="1" x14ac:dyDescent="0.3">
      <c r="L541" s="1"/>
      <c r="M541" s="1"/>
      <c r="N541" s="1"/>
      <c r="O541" s="1"/>
      <c r="P541" s="1"/>
      <c r="Q541" s="1"/>
      <c r="R541" s="1"/>
      <c r="S541" s="1"/>
    </row>
    <row r="542" spans="12:19" ht="31.5" customHeight="1" x14ac:dyDescent="0.3">
      <c r="L542" s="1"/>
      <c r="M542" s="1"/>
      <c r="N542" s="1"/>
      <c r="O542" s="1"/>
      <c r="P542" s="1"/>
      <c r="Q542" s="1"/>
      <c r="R542" s="1"/>
      <c r="S542" s="1"/>
    </row>
    <row r="543" spans="12:19" ht="31.5" customHeight="1" x14ac:dyDescent="0.3">
      <c r="L543" s="1"/>
      <c r="M543" s="1"/>
      <c r="N543" s="1"/>
      <c r="O543" s="1"/>
      <c r="P543" s="1"/>
      <c r="Q543" s="1"/>
      <c r="R543" s="1"/>
      <c r="S543" s="1"/>
    </row>
    <row r="544" spans="12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1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1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1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1:19" s="9" customFormat="1" ht="31.5" customHeight="1" x14ac:dyDescent="0.3">
      <c r="A548" s="1"/>
      <c r="B548" s="18"/>
      <c r="C548" s="17"/>
      <c r="D548" s="11"/>
      <c r="E548" s="11"/>
      <c r="F548" s="22"/>
      <c r="G548" s="12"/>
      <c r="H548" s="12"/>
      <c r="I548" s="37"/>
      <c r="J548" s="37"/>
      <c r="K548" s="38"/>
    </row>
    <row r="549" spans="1:19" ht="31.5" customHeight="1" x14ac:dyDescent="0.3">
      <c r="L549" s="1"/>
      <c r="M549" s="1"/>
      <c r="N549" s="1"/>
      <c r="O549" s="1"/>
      <c r="P549" s="1"/>
      <c r="Q549" s="1"/>
      <c r="R549" s="1"/>
      <c r="S549" s="1"/>
    </row>
    <row r="550" spans="1:19" ht="31.5" customHeight="1" x14ac:dyDescent="0.3">
      <c r="L550" s="1"/>
      <c r="M550" s="1"/>
      <c r="N550" s="1"/>
      <c r="O550" s="1"/>
      <c r="P550" s="1"/>
      <c r="Q550" s="1"/>
      <c r="R550" s="1"/>
      <c r="S550" s="1"/>
    </row>
    <row r="551" spans="1:19" x14ac:dyDescent="0.3">
      <c r="L551" s="1"/>
      <c r="M551" s="1"/>
      <c r="N551" s="1"/>
      <c r="O551" s="1"/>
      <c r="P551" s="1"/>
      <c r="Q551" s="1"/>
      <c r="R551" s="1"/>
      <c r="S551" s="1"/>
    </row>
    <row r="552" spans="1:19" ht="21.75" customHeight="1" x14ac:dyDescent="0.3">
      <c r="L552" s="1"/>
      <c r="M552" s="1"/>
      <c r="N552" s="1"/>
      <c r="O552" s="1"/>
      <c r="P552" s="1"/>
      <c r="Q552" s="1"/>
      <c r="R552" s="1"/>
      <c r="S552" s="1"/>
    </row>
    <row r="553" spans="1:19" ht="41.25" customHeight="1" x14ac:dyDescent="0.3">
      <c r="L553" s="1"/>
      <c r="M553" s="1"/>
      <c r="N553" s="1"/>
      <c r="O553" s="1"/>
      <c r="P553" s="1"/>
      <c r="Q553" s="1"/>
      <c r="R553" s="1"/>
      <c r="S553" s="1"/>
    </row>
    <row r="554" spans="1:19" ht="24.95" customHeight="1" x14ac:dyDescent="0.3">
      <c r="L554" s="1"/>
      <c r="M554" s="1"/>
      <c r="N554" s="1"/>
      <c r="O554" s="1"/>
      <c r="P554" s="1"/>
      <c r="Q554" s="1"/>
      <c r="R554" s="1"/>
      <c r="S554" s="1"/>
    </row>
    <row r="555" spans="1:19" ht="24.95" customHeight="1" x14ac:dyDescent="0.3">
      <c r="L555" s="1"/>
      <c r="M555" s="1"/>
      <c r="N555" s="1"/>
      <c r="O555" s="1"/>
      <c r="P555" s="1"/>
      <c r="Q555" s="1"/>
      <c r="R555" s="1"/>
      <c r="S555" s="1"/>
    </row>
    <row r="556" spans="1:19" ht="24.95" customHeight="1" x14ac:dyDescent="0.3">
      <c r="L556" s="1"/>
      <c r="M556" s="1"/>
      <c r="N556" s="1"/>
      <c r="O556" s="1"/>
      <c r="P556" s="1"/>
      <c r="Q556" s="1"/>
      <c r="R556" s="1"/>
      <c r="S556" s="1"/>
    </row>
    <row r="557" spans="1:19" ht="24.95" customHeight="1" x14ac:dyDescent="0.3">
      <c r="L557" s="1"/>
      <c r="M557" s="1"/>
      <c r="N557" s="1"/>
      <c r="O557" s="1"/>
      <c r="P557" s="1"/>
      <c r="Q557" s="1"/>
      <c r="R557" s="1"/>
      <c r="S557" s="1"/>
    </row>
    <row r="558" spans="1:19" ht="49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1:19" ht="24.9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1:19" ht="24.9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2:19" ht="24.9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2:19" ht="24.9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2:19" ht="51.75" customHeight="1" x14ac:dyDescent="0.3">
      <c r="L563" s="1"/>
      <c r="M563" s="1"/>
      <c r="N563" s="1"/>
      <c r="O563" s="1"/>
      <c r="P563" s="1"/>
      <c r="Q563" s="1"/>
      <c r="R563" s="1"/>
      <c r="S563" s="1"/>
    </row>
    <row r="564" spans="12:19" ht="24.9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2:19" ht="24.9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2:19" ht="24.95" customHeight="1" x14ac:dyDescent="0.3">
      <c r="L566" s="1"/>
      <c r="M566" s="1"/>
      <c r="N566" s="1"/>
      <c r="O566" s="1"/>
      <c r="P566" s="1"/>
      <c r="Q566" s="1"/>
      <c r="R566" s="1"/>
      <c r="S566" s="1"/>
    </row>
    <row r="567" spans="12:19" ht="24.9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2:19" ht="51.7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2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2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2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2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2:19" ht="75.7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2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2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2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96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x14ac:dyDescent="0.3">
      <c r="L579" s="1"/>
      <c r="M579" s="1"/>
      <c r="N579" s="1"/>
      <c r="O579" s="1"/>
      <c r="P579" s="1"/>
      <c r="Q579" s="1"/>
      <c r="R579" s="1"/>
      <c r="S579" s="1"/>
    </row>
    <row r="580" spans="12:19" x14ac:dyDescent="0.3">
      <c r="L580" s="1"/>
      <c r="M580" s="1"/>
      <c r="N580" s="1"/>
      <c r="O580" s="1"/>
      <c r="P580" s="1"/>
      <c r="Q580" s="1"/>
      <c r="R580" s="1"/>
      <c r="S580" s="1"/>
    </row>
    <row r="581" spans="12:19" x14ac:dyDescent="0.3">
      <c r="L581" s="1"/>
      <c r="M581" s="1"/>
      <c r="N581" s="1"/>
      <c r="O581" s="1"/>
      <c r="P581" s="1"/>
      <c r="Q581" s="1"/>
      <c r="R581" s="1"/>
      <c r="S581" s="1"/>
    </row>
    <row r="582" spans="12:19" x14ac:dyDescent="0.3">
      <c r="L582" s="1"/>
      <c r="M582" s="1"/>
      <c r="N582" s="1"/>
      <c r="O582" s="1"/>
      <c r="P582" s="1"/>
      <c r="Q582" s="1"/>
      <c r="R582" s="1"/>
      <c r="S582" s="1"/>
    </row>
    <row r="583" spans="12:19" ht="49.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x14ac:dyDescent="0.3">
      <c r="L584" s="1"/>
      <c r="M584" s="1"/>
      <c r="N584" s="1"/>
      <c r="O584" s="1"/>
      <c r="P584" s="1"/>
      <c r="Q584" s="1"/>
      <c r="R584" s="1"/>
      <c r="S584" s="1"/>
    </row>
    <row r="585" spans="12:19" x14ac:dyDescent="0.3">
      <c r="L585" s="1"/>
      <c r="M585" s="1"/>
      <c r="N585" s="1"/>
      <c r="O585" s="1"/>
      <c r="P585" s="1"/>
      <c r="Q585" s="1"/>
      <c r="R585" s="1"/>
      <c r="S585" s="1"/>
    </row>
    <row r="586" spans="12:19" x14ac:dyDescent="0.3">
      <c r="L586" s="1"/>
      <c r="M586" s="1"/>
      <c r="N586" s="1"/>
      <c r="O586" s="1"/>
      <c r="P586" s="1"/>
      <c r="Q586" s="1"/>
      <c r="R586" s="1"/>
      <c r="S586" s="1"/>
    </row>
    <row r="587" spans="12:19" x14ac:dyDescent="0.3">
      <c r="L587" s="1"/>
      <c r="M587" s="1"/>
      <c r="N587" s="1"/>
      <c r="O587" s="1"/>
      <c r="P587" s="1"/>
      <c r="Q587" s="1"/>
      <c r="R587" s="1"/>
      <c r="S587" s="1"/>
    </row>
    <row r="588" spans="12:19" ht="63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x14ac:dyDescent="0.3">
      <c r="L589" s="1"/>
      <c r="M589" s="1"/>
      <c r="N589" s="1"/>
      <c r="O589" s="1"/>
      <c r="P589" s="1"/>
      <c r="Q589" s="1"/>
      <c r="R589" s="1"/>
      <c r="S589" s="1"/>
    </row>
    <row r="590" spans="12:19" x14ac:dyDescent="0.3">
      <c r="L590" s="1"/>
      <c r="M590" s="1"/>
      <c r="N590" s="1"/>
      <c r="O590" s="1"/>
      <c r="P590" s="1"/>
      <c r="Q590" s="1"/>
      <c r="R590" s="1"/>
      <c r="S590" s="1"/>
    </row>
    <row r="591" spans="12:19" x14ac:dyDescent="0.3">
      <c r="L591" s="1"/>
      <c r="M591" s="1"/>
      <c r="N591" s="1"/>
      <c r="O591" s="1"/>
      <c r="P591" s="1"/>
      <c r="Q591" s="1"/>
      <c r="R591" s="1"/>
      <c r="S591" s="1"/>
    </row>
    <row r="592" spans="12:19" ht="30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51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7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ht="24.95" customHeight="1" x14ac:dyDescent="0.3">
      <c r="L599" s="1"/>
      <c r="M599" s="1"/>
      <c r="N599" s="1"/>
      <c r="O599" s="1"/>
      <c r="P599" s="1"/>
      <c r="Q599" s="1"/>
      <c r="R599" s="1"/>
      <c r="S599" s="1"/>
    </row>
    <row r="600" spans="12:19" ht="24.95" customHeight="1" x14ac:dyDescent="0.3">
      <c r="L600" s="1"/>
      <c r="M600" s="1"/>
      <c r="N600" s="1"/>
      <c r="O600" s="1"/>
      <c r="P600" s="1"/>
      <c r="Q600" s="1"/>
      <c r="R600" s="1"/>
      <c r="S600" s="1"/>
    </row>
    <row r="601" spans="12:19" ht="24.95" customHeight="1" x14ac:dyDescent="0.3">
      <c r="L601" s="1"/>
      <c r="M601" s="1"/>
      <c r="N601" s="1"/>
      <c r="O601" s="1"/>
      <c r="P601" s="1"/>
      <c r="Q601" s="1"/>
      <c r="R601" s="1"/>
      <c r="S601" s="1"/>
    </row>
    <row r="602" spans="12:19" ht="24.95" customHeight="1" x14ac:dyDescent="0.3">
      <c r="L602" s="1"/>
      <c r="M602" s="1"/>
      <c r="N602" s="1"/>
      <c r="O602" s="1"/>
      <c r="P602" s="1"/>
      <c r="Q602" s="1"/>
      <c r="R602" s="1"/>
      <c r="S602" s="1"/>
    </row>
    <row r="603" spans="12:19" ht="55.5" customHeight="1" thickBot="1" x14ac:dyDescent="0.35">
      <c r="L603" s="1"/>
      <c r="M603" s="1"/>
      <c r="N603" s="1"/>
      <c r="O603" s="1"/>
      <c r="P603" s="1"/>
      <c r="Q603" s="1"/>
      <c r="R603" s="1"/>
      <c r="S603" s="1"/>
    </row>
    <row r="604" spans="12:19" ht="20.25" customHeight="1" thickBot="1" x14ac:dyDescent="0.35">
      <c r="L604" s="32"/>
      <c r="M604" s="32"/>
      <c r="N604" s="32"/>
      <c r="O604" s="32"/>
      <c r="P604" s="32"/>
      <c r="Q604" s="32"/>
      <c r="R604" s="32"/>
      <c r="S604" s="33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x14ac:dyDescent="0.3">
      <c r="L607" s="1"/>
      <c r="M607" s="1"/>
      <c r="N607" s="1"/>
      <c r="O607" s="1"/>
      <c r="P607" s="1"/>
      <c r="Q607" s="1"/>
      <c r="R607" s="1"/>
      <c r="S607" s="1"/>
    </row>
    <row r="608" spans="12:19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O611" s="29"/>
    </row>
    <row r="612" spans="12:19" x14ac:dyDescent="0.3">
      <c r="N612" s="19"/>
      <c r="O612" s="29"/>
    </row>
    <row r="613" spans="12:19" ht="30" x14ac:dyDescent="0.4">
      <c r="L613" s="25"/>
      <c r="M613" s="24"/>
      <c r="N613" s="24"/>
      <c r="O613" s="23" t="s">
        <v>36</v>
      </c>
      <c r="P613" s="26"/>
      <c r="Q613" s="30"/>
      <c r="R613" s="26"/>
      <c r="S613" s="26"/>
    </row>
    <row r="614" spans="12:19" x14ac:dyDescent="0.3">
      <c r="O614" s="29"/>
      <c r="Q614" s="31"/>
    </row>
    <row r="615" spans="12:19" x14ac:dyDescent="0.3">
      <c r="O615" s="29"/>
      <c r="Q615" s="31"/>
    </row>
    <row r="616" spans="12:19" x14ac:dyDescent="0.3">
      <c r="O616" s="29"/>
      <c r="Q616" s="31"/>
    </row>
  </sheetData>
  <mergeCells count="79">
    <mergeCell ref="B84:B88"/>
    <mergeCell ref="C84:C88"/>
    <mergeCell ref="D84:D88"/>
    <mergeCell ref="E84:E88"/>
    <mergeCell ref="B89:B93"/>
    <mergeCell ref="C89:C93"/>
    <mergeCell ref="D89:D93"/>
    <mergeCell ref="E89:E93"/>
    <mergeCell ref="B74:B78"/>
    <mergeCell ref="D74:D78"/>
    <mergeCell ref="E74:E78"/>
    <mergeCell ref="E79:E83"/>
    <mergeCell ref="D79:D83"/>
    <mergeCell ref="B79:B83"/>
    <mergeCell ref="C79:C83"/>
    <mergeCell ref="C11:O13"/>
    <mergeCell ref="H16:H17"/>
    <mergeCell ref="F15:F17"/>
    <mergeCell ref="E19:E23"/>
    <mergeCell ref="D24:D28"/>
    <mergeCell ref="E24:E28"/>
    <mergeCell ref="D19:D23"/>
    <mergeCell ref="C19:C23"/>
    <mergeCell ref="K16:K17"/>
    <mergeCell ref="I16:I17"/>
    <mergeCell ref="G15:G17"/>
    <mergeCell ref="J16:J17"/>
    <mergeCell ref="C94:C100"/>
    <mergeCell ref="D94:D100"/>
    <mergeCell ref="E94:E100"/>
    <mergeCell ref="C69:C73"/>
    <mergeCell ref="D69:D73"/>
    <mergeCell ref="E69:E73"/>
    <mergeCell ref="C74:C78"/>
    <mergeCell ref="D29:D33"/>
    <mergeCell ref="C39:C43"/>
    <mergeCell ref="C64:C68"/>
    <mergeCell ref="D64:D68"/>
    <mergeCell ref="E64:E68"/>
    <mergeCell ref="D39:D43"/>
    <mergeCell ref="E29:E33"/>
    <mergeCell ref="C59:C63"/>
    <mergeCell ref="C44:C48"/>
    <mergeCell ref="C49:C53"/>
    <mergeCell ref="C54:C58"/>
    <mergeCell ref="D44:D48"/>
    <mergeCell ref="C29:C33"/>
    <mergeCell ref="E39:E43"/>
    <mergeCell ref="E34:E38"/>
    <mergeCell ref="E44:E48"/>
    <mergeCell ref="B54:B58"/>
    <mergeCell ref="B34:B38"/>
    <mergeCell ref="B39:B43"/>
    <mergeCell ref="B44:B48"/>
    <mergeCell ref="C24:C28"/>
    <mergeCell ref="B49:B53"/>
    <mergeCell ref="B103:G103"/>
    <mergeCell ref="H94:K94"/>
    <mergeCell ref="H15:S15"/>
    <mergeCell ref="D34:D38"/>
    <mergeCell ref="C34:C38"/>
    <mergeCell ref="B15:B17"/>
    <mergeCell ref="C15:C17"/>
    <mergeCell ref="E15:E17"/>
    <mergeCell ref="D15:D17"/>
    <mergeCell ref="B19:B23"/>
    <mergeCell ref="B24:B28"/>
    <mergeCell ref="B59:B63"/>
    <mergeCell ref="B64:B68"/>
    <mergeCell ref="B69:B73"/>
    <mergeCell ref="B29:B33"/>
    <mergeCell ref="G94:G95"/>
    <mergeCell ref="D54:D58"/>
    <mergeCell ref="D59:D63"/>
    <mergeCell ref="E49:E53"/>
    <mergeCell ref="D49:D53"/>
    <mergeCell ref="F94:F95"/>
    <mergeCell ref="E59:E63"/>
    <mergeCell ref="E54:E58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ax="11" man="1"/>
    <brk id="78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OGS1</cp:lastModifiedBy>
  <cp:lastPrinted>2023-10-23T12:48:41Z</cp:lastPrinted>
  <dcterms:created xsi:type="dcterms:W3CDTF">2016-02-05T07:01:02Z</dcterms:created>
  <dcterms:modified xsi:type="dcterms:W3CDTF">2023-10-23T12:48:56Z</dcterms:modified>
</cp:coreProperties>
</file>